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9_Maternal &amp; Child Health\Sharing Files 4\"/>
    </mc:Choice>
  </mc:AlternateContent>
  <xr:revisionPtr revIDLastSave="0" documentId="13_ncr:1_{A62953B9-368B-4560-8660-4ECC58D45E6C}"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1_1" localSheetId="13">'Raw Data'!$B$4:$AL$139</definedName>
    <definedName name="ambvis_rates_Feb_5_2013hjp_2" localSheetId="13">'Raw Data'!$B$4:$AL$139</definedName>
    <definedName name="ambvis_rates_Feb_5_2013hjp_3"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1_1" localSheetId="13">'Raw Data'!$B$4:$AL$139</definedName>
    <definedName name="cabg_Feb_5_2013hjp_1_2" localSheetId="13">'Raw Data'!$B$4:$AL$139</definedName>
    <definedName name="cabg_Feb_5_2013hjp_1_3"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1_1" localSheetId="13">'Raw Data'!$B$4:$AL$139</definedName>
    <definedName name="cath_Feb_5_2013hjp_2" localSheetId="13">'Raw Data'!$B$4:$AL$139</definedName>
    <definedName name="cath_Feb_5_2013hjp_3"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1_1" localSheetId="13">'Raw Data'!$B$4:$AL$139</definedName>
    <definedName name="dementia_Feb_12_2013hjp_2" localSheetId="13">'Raw Data'!$B$4:$AL$139</definedName>
    <definedName name="dementia_Feb_12_2013hjp_3"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1_1" localSheetId="13">'Raw Data'!$B$4:$AL$139</definedName>
    <definedName name="hip_replace_Feb_5_2013hjp_2" localSheetId="13">'Raw Data'!$B$4:$AL$139</definedName>
    <definedName name="hip_replace_Feb_5_2013hjp_3"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1_1" localSheetId="13">'Raw Data'!$B$4:$AL$139</definedName>
    <definedName name="knee_replace_Feb_5_2013hjp_2" localSheetId="13">'Raw Data'!$B$4:$AL$139</definedName>
    <definedName name="knee_replace_Feb_5_2013hjp_3"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1_1" localSheetId="13">'Raw Data'!$B$4:$AL$139</definedName>
    <definedName name="pci_Feb_5_2013hjp_2" localSheetId="13">'Raw Data'!$B$4:$AL$139</definedName>
    <definedName name="pci_Feb_5_2013hjp_3"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4" i="3" l="1"/>
  <c r="H36" i="3"/>
  <c r="P20" i="3"/>
  <c r="O20" i="3"/>
  <c r="N20" i="3"/>
  <c r="C20" i="3"/>
  <c r="H37" i="3"/>
  <c r="H35" i="3"/>
  <c r="G37" i="3"/>
  <c r="G36" i="3"/>
  <c r="G35" i="3"/>
  <c r="G34" i="3"/>
  <c r="F35" i="3"/>
  <c r="F34" i="3"/>
  <c r="P29" i="3" l="1"/>
  <c r="P28" i="3"/>
  <c r="P27" i="3"/>
  <c r="P26" i="3"/>
  <c r="P25" i="3"/>
  <c r="P24" i="3"/>
  <c r="P23" i="3"/>
  <c r="P22" i="3"/>
  <c r="P21" i="3"/>
  <c r="O29" i="3"/>
  <c r="O28" i="3"/>
  <c r="O27" i="3"/>
  <c r="O26" i="3"/>
  <c r="O25" i="3"/>
  <c r="O24" i="3"/>
  <c r="O23" i="3"/>
  <c r="O22" i="3"/>
  <c r="O21" i="3"/>
  <c r="N29" i="3"/>
  <c r="N28" i="3"/>
  <c r="N27" i="3"/>
  <c r="N26" i="3"/>
  <c r="N25" i="3"/>
  <c r="N24" i="3"/>
  <c r="N23" i="3"/>
  <c r="N22" i="3"/>
  <c r="N21" i="3"/>
  <c r="C21" i="3" l="1"/>
  <c r="E21" i="3" s="1"/>
  <c r="C22" i="3"/>
  <c r="E22" i="3" s="1"/>
  <c r="C23" i="3"/>
  <c r="E23" i="3" s="1"/>
  <c r="C24" i="3"/>
  <c r="E24" i="3" s="1"/>
  <c r="E20" i="3"/>
  <c r="C26" i="3"/>
  <c r="E26" i="3" s="1"/>
  <c r="C27" i="3"/>
  <c r="E27" i="3" s="1"/>
  <c r="C28" i="3"/>
  <c r="E28" i="3" s="1"/>
  <c r="C29" i="3"/>
  <c r="E29" i="3" s="1"/>
  <c r="C25" i="3"/>
  <c r="E25" i="3" s="1"/>
  <c r="H39" i="3" l="1"/>
  <c r="H38" i="3"/>
  <c r="G39" i="3" l="1"/>
  <c r="F39" i="3"/>
  <c r="G38" i="3"/>
  <c r="F38" i="3"/>
  <c r="F10" i="3" l="1"/>
  <c r="F6" i="3" l="1"/>
  <c r="E17" i="3"/>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319D07BF-6E5F-4F19-B78A-1701C5AF25DF}"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65CC5C19-38FE-46B5-B719-E93D5B9789CB}"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78C51116-FCD1-4527-AB07-B0DEF55E9DF3}"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D1CB7627-4106-4286-8311-003F015870C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FA578DCF-D0A4-4EF4-AC35-7411118CA211}"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4F9179A1-8F2C-4B6A-86CA-B86E4BCF07AD}"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157F3362-970D-4440-86A0-7619BB2C247E}"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<sst xmlns="http://schemas.openxmlformats.org/spreadsheetml/2006/main" count="2446" uniqueCount="476">
  <si>
    <t>area</t>
  </si>
  <si>
    <t>T1count</t>
  </si>
  <si>
    <t>T1_adj_rate</t>
  </si>
  <si>
    <t>T1_lcl_adj</t>
  </si>
  <si>
    <t>T1_ucl_adj</t>
  </si>
  <si>
    <t>T1prob</t>
  </si>
  <si>
    <t>T1_crd_rate</t>
  </si>
  <si>
    <t>T1_rr</t>
  </si>
  <si>
    <t>T1_lcl_rr</t>
  </si>
  <si>
    <t>T1_ucl_rr</t>
  </si>
  <si>
    <t>T2count</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</si>
  <si>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</si>
  <si>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</si>
  <si>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</si>
  <si>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</si>
  <si>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</si>
  <si>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</si>
  <si>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</si>
  <si>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</si>
  <si>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</si>
  <si>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</si>
  <si>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</si>
  <si>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</si>
  <si>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</si>
  <si>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</si>
  <si>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</si>
  <si>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</si>
  <si>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</si>
  <si>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</si>
  <si>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</si>
  <si>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</si>
  <si>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</si>
  <si>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</si>
  <si>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</si>
  <si>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</si>
  <si>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</si>
  <si>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</si>
  <si>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</si>
  <si>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</si>
  <si>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</si>
  <si>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</si>
  <si>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</si>
  <si>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</si>
  <si>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</si>
  <si>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</si>
  <si>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</si>
  <si>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</si>
  <si>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</si>
  <si>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</si>
  <si>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</si>
  <si>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</si>
  <si>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</si>
  <si>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</si>
  <si>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</si>
  <si>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</si>
  <si>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</si>
  <si>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</si>
  <si>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</si>
  <si>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</si>
  <si>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</si>
  <si>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</si>
  <si>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</si>
  <si>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</si>
  <si>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</si>
  <si>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</si>
  <si>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</si>
  <si>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</si>
  <si>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</si>
  <si>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</si>
  <si>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</si>
  <si>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</si>
  <si>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</si>
  <si>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</si>
  <si>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</si>
  <si>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</si>
  <si>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</si>
  <si>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</si>
  <si>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</si>
  <si>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</si>
  <si>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</si>
  <si>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</si>
  <si>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</si>
  <si>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</si>
  <si>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</si>
  <si>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</si>
  <si>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</si>
  <si>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</si>
  <si>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</si>
  <si>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</si>
  <si>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</si>
  <si>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</si>
  <si>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</si>
  <si>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</si>
  <si>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</si>
  <si>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</si>
  <si>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</si>
  <si>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</si>
  <si>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</si>
  <si>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</si>
  <si>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</si>
  <si>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</si>
  <si>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</si>
  <si>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</si>
  <si>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</si>
  <si>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</si>
  <si>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</si>
  <si>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</si>
  <si>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</si>
  <si>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</si>
  <si>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</si>
  <si>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</si>
  <si>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</si>
  <si>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</si>
  <si>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</si>
  <si>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</si>
  <si>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</si>
  <si>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</si>
  <si>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</si>
  <si>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</si>
  <si>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</si>
  <si>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</si>
  <si>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</si>
  <si>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</si>
  <si>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</si>
  <si>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</si>
  <si>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</si>
  <si>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</si>
  <si>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</si>
  <si>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</si>
  <si>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</si>
  <si>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</si>
  <si>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</si>
  <si>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</si>
  <si>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</si>
  <si>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</si>
  <si>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</si>
  <si>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</si>
  <si>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</si>
  <si>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</si>
  <si>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</si>
  <si>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</si>
  <si>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</si>
  <si>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</si>
  <si>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</si>
  <si>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</si>
  <si>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</si>
  <si>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</si>
  <si>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</si>
  <si>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</si>
  <si>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</si>
  <si>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</si>
  <si>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</si>
  <si>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</si>
  <si>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</si>
  <si>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</si>
  <si>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</si>
  <si>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</si>
  <si>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</si>
  <si>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</si>
  <si>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</si>
  <si>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</si>
  <si>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</si>
  <si>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</si>
  <si>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</si>
  <si>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</si>
  <si>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</si>
  <si>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</si>
  <si>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</si>
  <si>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</si>
  <si>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</si>
  <si>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</si>
  <si>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</si>
  <si>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</si>
  <si>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</si>
  <si>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</si>
  <si>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</si>
  <si>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</si>
  <si>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</si>
  <si>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</si>
  <si>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</si>
  <si>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</si>
  <si>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</si>
  <si>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</si>
  <si>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</si>
  <si>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</si>
  <si>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</si>
  <si>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</si>
  <si>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</si>
  <si>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</si>
  <si>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</si>
  <si>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</si>
  <si>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</si>
  <si>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</si>
  <si>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</si>
  <si>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</si>
  <si>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</si>
  <si>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</si>
  <si>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</si>
  <si>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</si>
  <si>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</si>
  <si>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</si>
  <si>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</si>
  <si>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</si>
  <si>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</si>
  <si>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</si>
  <si>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</si>
  <si>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</si>
  <si>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</si>
  <si>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</si>
  <si>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</si>
  <si>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</si>
  <si>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</si>
  <si>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</si>
  <si>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</si>
  <si>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</si>
  <si>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</si>
  <si>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</si>
  <si>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</si>
  <si>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</si>
  <si>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</si>
  <si>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</si>
  <si>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</si>
  <si>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</si>
  <si>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</si>
  <si>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</si>
  <si>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</si>
  <si>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</si>
  <si>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(1,2,3,a,b)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</si>
  <si>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</si>
  <si>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</si>
  <si>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</si>
  <si>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</si>
  <si>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</si>
  <si>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</si>
  <si>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</si>
  <si>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</si>
  <si>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</si>
  <si>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</si>
  <si>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</si>
  <si>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</si>
  <si>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</si>
  <si>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</si>
  <si>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</si>
  <si>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</si>
  <si>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</si>
  <si>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</si>
  <si>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</si>
  <si>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</si>
  <si>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</si>
  <si>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</si>
  <si>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</si>
  <si>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</si>
  <si>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</si>
  <si>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</si>
  <si>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</si>
  <si>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</si>
  <si>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</si>
  <si>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</si>
  <si>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</si>
  <si>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</si>
  <si>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</si>
  <si>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</si>
  <si>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</si>
  <si>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</si>
  <si>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</si>
  <si>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</si>
  <si>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</si>
  <si>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</si>
  <si>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</si>
  <si>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</si>
  <si>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</si>
  <si>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</si>
  <si>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</si>
  <si>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</si>
  <si>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</si>
  <si>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</si>
  <si>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</si>
  <si>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</si>
  <si>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</si>
  <si>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</si>
  <si>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</si>
  <si>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</si>
  <si>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</si>
  <si>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</si>
  <si>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</si>
  <si>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</si>
  <si>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</si>
  <si>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</si>
  <si>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</si>
  <si>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</si>
  <si>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</si>
  <si>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</si>
  <si>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</si>
  <si>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</si>
  <si>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</si>
  <si>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</si>
  <si>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</si>
  <si>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</si>
  <si>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</si>
  <si>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</si>
  <si>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</si>
  <si>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</si>
  <si>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</si>
  <si>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</si>
  <si>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</si>
  <si>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</si>
  <si>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</si>
  <si>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</si>
  <si>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</si>
  <si>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</si>
  <si>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</si>
  <si>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</si>
  <si>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</si>
  <si>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</si>
  <si>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</si>
  <si>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</si>
  <si>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</si>
  <si>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</si>
  <si>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</si>
  <si>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</si>
  <si>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</si>
  <si>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</si>
  <si>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</si>
  <si>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</si>
  <si>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</si>
  <si>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</si>
  <si>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</si>
  <si>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</si>
  <si>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</si>
  <si>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</si>
  <si>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</si>
  <si>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</si>
  <si>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</si>
  <si>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</si>
  <si>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</si>
  <si>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</si>
  <si>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</si>
  <si>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</si>
  <si>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</si>
  <si>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</si>
  <si>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</si>
  <si>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</si>
  <si>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</si>
  <si>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</si>
  <si>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</si>
  <si>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</si>
  <si>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</si>
  <si>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</si>
  <si>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</si>
  <si>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</si>
  <si>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</si>
  <si>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</si>
  <si>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</si>
  <si>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</si>
  <si>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</si>
  <si>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</si>
  <si>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</si>
  <si>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</si>
  <si>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</si>
  <si>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</si>
  <si>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</si>
  <si>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</si>
  <si>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</si>
  <si>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</si>
  <si>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</si>
  <si>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</si>
  <si>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</si>
  <si>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</si>
  <si>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</si>
  <si>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</si>
  <si>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</si>
  <si>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</si>
  <si>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</si>
  <si>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</si>
  <si>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</si>
  <si>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</si>
  <si>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</si>
  <si>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</si>
  <si>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</si>
  <si>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</si>
  <si>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</si>
  <si>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</si>
  <si>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</si>
  <si>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</si>
  <si>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</si>
  <si>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</si>
  <si>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</si>
  <si>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</si>
  <si>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</si>
  <si>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</si>
  <si>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</si>
  <si>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</si>
  <si>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</si>
  <si>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</si>
  <si>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</si>
  <si>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</si>
  <si>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</si>
  <si>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</si>
  <si>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</si>
  <si>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</si>
  <si>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</si>
  <si>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</si>
  <si>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</si>
  <si>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</si>
  <si>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</si>
  <si>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</si>
  <si>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</si>
  <si>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</si>
  <si>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</si>
  <si>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</si>
  <si>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</si>
  <si>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</si>
  <si>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</si>
  <si>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</si>
  <si>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</si>
  <si>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</si>
  <si>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</si>
  <si>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</si>
  <si>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</si>
  <si>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(a,b)</t>
  </si>
  <si>
    <t>(a)</t>
  </si>
  <si>
    <t>(1,a)</t>
  </si>
  <si>
    <t>(1,2,3,a)</t>
  </si>
  <si>
    <t>1,3</t>
  </si>
  <si>
    <t>2008/09 - 2012/13</t>
  </si>
  <si>
    <t>2013/14 - 2017/18</t>
  </si>
  <si>
    <t>2018/19 - 2022/23</t>
  </si>
  <si>
    <t>Count 
(2008/09-2012/13)</t>
  </si>
  <si>
    <t>Count 
(2013/14-2017/18)</t>
  </si>
  <si>
    <t>Count 
(2018/19-2022/23)</t>
  </si>
  <si>
    <t>Adjusted Rate
(2008/09 - 2012/13)</t>
  </si>
  <si>
    <t>Adjusted Rate
(2013/14 - 2017/18)</t>
  </si>
  <si>
    <t>Adjusted Rate
(2018/19 - 2022/23)</t>
  </si>
  <si>
    <t>Crude Rate
(2008/09-2012/13)</t>
  </si>
  <si>
    <t>Adjusted Rate
(2008/09-2012/13)</t>
  </si>
  <si>
    <t>Crude Rate
(2013/14-2017/18)</t>
  </si>
  <si>
    <t>Adjusted Rate
(2013/14-2017/18)</t>
  </si>
  <si>
    <t>Crude Rate
(2018/19-2022/23</t>
  </si>
  <si>
    <t>Adjusted Rate
(2018/19-2022/23)</t>
  </si>
  <si>
    <t>T1pop</t>
  </si>
  <si>
    <t>T2pop</t>
  </si>
  <si>
    <t>T3pop</t>
  </si>
  <si>
    <t>s</t>
  </si>
  <si>
    <t>(s)</t>
  </si>
  <si>
    <t>(1,3)</t>
  </si>
  <si>
    <t>I</t>
  </si>
  <si>
    <t>(1,s)</t>
  </si>
  <si>
    <t>(1,2,s)</t>
  </si>
  <si>
    <t>Crude and Age-Adjusted Annual Teen Birth Rates by Regions, 2008/09-2012/13, 2013/14-2017/18 &amp; 2018/19-2022/23(ref), per 1000 females age 15-19</t>
  </si>
  <si>
    <t>(1,2)</t>
  </si>
  <si>
    <t>(1,3,b)</t>
  </si>
  <si>
    <t>Crude and Age-Adjusted Annual Teen Birth Rates by Income Quintile, 2008/09-2012/13, 2013/14-2017/18 &amp; 2018/19-2022/23(ref), per 1000 females age 15-19</t>
  </si>
  <si>
    <t xml:space="preserve">Teen Birth Counts, Crude Rates, and Adjusted Rates by Health Region, 2008/09-2012/13, 2013/14-2017/18 and 2018/19-2022/23
</t>
  </si>
  <si>
    <t xml:space="preserve">Teen Birth Counts, Crude Rates, and Adjusted Ratesby Winnipeg Community Area, 2008/09-2012/13, 2013/14-2017/18 and 2018/19-2022/23
</t>
  </si>
  <si>
    <t xml:space="preserve">Teen Birth Counts, Crude Rates, and Adjusted Rates by District in Southern Health-Santé Sud, 2008/09-2012/13, 2013/14-2017/18 and 2018/19-2022/23
</t>
  </si>
  <si>
    <t xml:space="preserve">Teen Birth Counts, Crude Rates, and Adjusted Rates by District in Interlake-Eastern RHA, 2008/09-2012/13, 2013/14-2017/18 and 2018/19-2022/23
</t>
  </si>
  <si>
    <t xml:space="preserve">Teen Birth Counts, Crude Rates, and Adjusted Rates by District in Prairie Mountain, 2008/09-2012/13, 2013/14-2017/18 and 2018/19-2022/23
</t>
  </si>
  <si>
    <t xml:space="preserve">Teen Birth Counts, Crude Rates, and Adjusted Rates by District in Northern Health Region, 2008/09-2012/13, 2013/14-2017/18 and 2018/19-2022/23
</t>
  </si>
  <si>
    <t>Age-adjusted average annual teen birth rate per 1,000 females (age 15-19)</t>
  </si>
  <si>
    <t>Average annual count and rate of teen births per 1,000 females (age 15-19)</t>
  </si>
  <si>
    <t>Community Area</t>
  </si>
  <si>
    <t>Neighborhood Cluster</t>
  </si>
  <si>
    <t xml:space="preserve">Teen Birth Counts, Crude Rates, and Adjusted Ratesby Winnipeg Neighbourhood Cluster, 2008/09-2012/13, 2013/14-2017/18 and 2018/19-2022/23
</t>
  </si>
  <si>
    <t>District</t>
  </si>
  <si>
    <t xml:space="preserve">date:      March 7, 2025 </t>
  </si>
  <si>
    <t>(1,3,a,b)</t>
  </si>
  <si>
    <t>(b)</t>
  </si>
  <si>
    <t>(1,2,3,b)</t>
  </si>
  <si>
    <t>(1,a,b)</t>
  </si>
  <si>
    <t>(1,2,a,b)</t>
  </si>
  <si>
    <t>If you require this document in a different accessible format, please contact us: by phone at 204-789-3819 or by email at info@cpe.umanitoba.ca.</t>
  </si>
  <si>
    <t>End of worksheet</t>
  </si>
  <si>
    <t>bold = statistically significant</t>
  </si>
  <si>
    <t>Health Region</t>
  </si>
  <si>
    <t xml:space="preserve">Adjusted Rates of Teen Births by Income Quintile, 2008/09-2012/13, 2013/14-2017/18 and 2018/19-2022/23
</t>
  </si>
  <si>
    <t xml:space="preserve">Statistical Tests for Adjusted Rate of Teen Births by Income Quintile, 2008/09-2012/13, 2013/14-2017/18 and 2018/19-2022/23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</si>
</sst>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cellStyleXfs>
  <cellXfs count="118">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4" fillId="35" borderId="20"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1" xfId="98" applyFill="1" applyBorder="1">
      <alignment horizontal="left" vertical="center" indent="1"/>
    </xf>
    <xf numFmtId="3" fontId="40" fillId="0" borderId="11" xfId="102" quotePrefix="1" applyFill="1">
      <alignment horizontal="right" vertical="center" indent="3"/>
    </xf>
    <xf numFmtId="2" fontId="40" fillId="0" borderId="11" xfId="103" quotePrefix="1" applyFill="1">
      <alignment horizontal="right" vertical="center" indent="3"/>
    </xf>
    <xf numFmtId="2" fontId="40" fillId="0" borderId="22" xfId="103" applyFill="1" applyBorder="1">
      <alignment horizontal="right" vertical="center" indent="3"/>
    </xf>
    <xf numFmtId="1" fontId="42" fillId="0" borderId="0" xfId="43" applyNumberFormat="1" applyFont="1" applyAlignment="1">
      <alignment vertical="center"/>
    </xf>
    <xf numFmtId="49" fontId="44" fillId="35" borderId="23" xfId="97" applyBorder="1">
      <alignment horizontal="left" vertical="center" indent="1"/>
    </xf>
    <xf numFmtId="3" fontId="44" fillId="35" borderId="24" xfId="104" quotePrefix="1" applyBorder="1">
      <alignment horizontal="right" vertical="center" indent="3"/>
    </xf>
    <xf numFmtId="2" fontId="44" fillId="35" borderId="24" xfId="105" quotePrefix="1" applyBorder="1">
      <alignment horizontal="right" vertical="center" indent="3"/>
    </xf>
    <xf numFmtId="2" fontId="44" fillId="35" borderId="25" xfId="105" applyBorder="1">
      <alignment horizontal="right" vertical="center" indent="3"/>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2" fontId="40" fillId="0" borderId="11" xfId="103" applyFill="1">
      <alignment horizontal="right" vertical="center" indent="3"/>
    </xf>
    <xf numFmtId="49" fontId="44" fillId="35" borderId="26" xfId="97" applyBorder="1">
      <alignment horizontal="left" vertical="center" indent="1"/>
    </xf>
    <xf numFmtId="3" fontId="44" fillId="35" borderId="27" xfId="104" quotePrefix="1" applyBorder="1">
      <alignment horizontal="right" vertical="center" indent="3"/>
    </xf>
    <xf numFmtId="2" fontId="44" fillId="35" borderId="27" xfId="105" quotePrefix="1" applyBorder="1">
      <alignment horizontal="right" vertical="center" indent="3"/>
    </xf>
    <xf numFmtId="2" fontId="44" fillId="35" borderId="28" xfId="105" applyBorder="1">
      <alignment horizontal="right" vertical="center" indent="3"/>
    </xf>
    <xf numFmtId="49" fontId="44" fillId="35" borderId="29" xfId="97" applyBorder="1">
      <alignment horizontal="left" vertical="center" indent="1"/>
    </xf>
    <xf numFmtId="3" fontId="44" fillId="35" borderId="30" xfId="104" quotePrefix="1" applyBorder="1">
      <alignment horizontal="right" vertical="center" indent="3"/>
    </xf>
    <xf numFmtId="2" fontId="44" fillId="35" borderId="30" xfId="105" quotePrefix="1" applyBorder="1">
      <alignment horizontal="right" vertical="center" indent="3"/>
    </xf>
    <xf numFmtId="2" fontId="44" fillId="35" borderId="31" xfId="105"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4" fillId="35" borderId="19" xfId="106" applyBorder="1" applyAlignment="1">
      <alignment horizontal="left" vertical="center" wrapText="1"/>
    </xf>
    <xf numFmtId="0" fontId="44" fillId="35" borderId="17" xfId="106" applyBorder="1" applyAlignment="1">
      <alignment horizontal="left" vertical="center" wrapText="1"/>
    </xf>
    <xf numFmtId="0" fontId="40" fillId="0" borderId="0" xfId="0" applyFont="1"/>
    <xf numFmtId="0" fontId="37" fillId="0" borderId="0" xfId="2" applyAlignment="1">
      <alignment vertical="center"/>
    </xf>
    <xf numFmtId="0" fontId="32" fillId="0" borderId="0" xfId="3"/>
    <xf numFmtId="0" fontId="40" fillId="0" borderId="0" xfId="43" applyFont="1"/>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389565032970546"/>
          <c:y val="9.4767127611716531E-2"/>
          <c:w val="0.57489565783472929"/>
          <c:h val="0.7241897129882584"/>
        </c:manualLayout>
      </c:layout>
      <c:barChart>
        <c:barDir val="bar"/>
        <c:grouping val="clustered"/>
        <c:varyColors val="0"/>
        <c:ser>
          <c:idx val="4"/>
          <c:order val="0"/>
          <c:tx>
            <c:strRef>
              <c:f>'Graph Data'!$H$5</c:f>
              <c:strCache>
                <c:ptCount val="1"/>
                <c:pt idx="0">
                  <c:v>2018/19 - 2022/23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(a,b)</c:v>
                  </c:pt>
                  <c:pt idx="1">
                    <c:v>Northern Health Region (1,2,3,a,b)</c:v>
                  </c:pt>
                  <c:pt idx="2">
                    <c:v>Prairie Mountain Health (a,b)</c:v>
                  </c:pt>
                  <c:pt idx="3">
                    <c:v>Interlake-Eastern RHA (a,b)</c:v>
                  </c:pt>
                  <c:pt idx="4">
                    <c:v>Winnipeg RHA (1,2,3,a,b)</c:v>
                  </c:pt>
                  <c:pt idx="5">
                    <c:v>Southern Health-Santé Sud (1,3,a,b)</c:v>
                  </c:pt>
                </c:lvl>
                <c:lvl>
                  <c:pt idx="0">
                    <c:v>   </c:v>
                  </c:pt>
                </c:lvl>
              </c:multiLvlStrCache>
            </c:multiLvlStrRef>
          </c:cat>
          <c:val>
            <c:numRef>
              <c:f>'Graph Data'!$H$6:$H$11</c:f>
              <c:numCache>
                <c:formatCode>0.00</c:formatCode>
                <c:ptCount val="6"/>
                <c:pt idx="0">
                  <c:v>14.823812909999999</c:v>
                </c:pt>
                <c:pt idx="1">
                  <c:v>69.379688900999994</c:v>
                </c:pt>
                <c:pt idx="2">
                  <c:v>12.553029079</c:v>
                </c:pt>
                <c:pt idx="3">
                  <c:v>17.573625080999999</c:v>
                </c:pt>
                <c:pt idx="4">
                  <c:v>8.1653568821999993</c:v>
                </c:pt>
                <c:pt idx="5">
                  <c:v>11.549056836</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2013/14 - 2017/18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(1,2,3,a,b)</c:v>
                  </c:pt>
                  <c:pt idx="2">
                    <c:v>Prairie Mountain Health (a,b)</c:v>
                  </c:pt>
                  <c:pt idx="3">
                    <c:v>Interlake-Eastern RHA (a,b)</c:v>
                  </c:pt>
                  <c:pt idx="4">
                    <c:v>Winnipeg RHA (1,2,3,a,b)</c:v>
                  </c:pt>
                  <c:pt idx="5">
                    <c:v>Southern Health-Santé Sud (1,3,a,b)</c:v>
                  </c:pt>
                </c:lvl>
                <c:lvl>
                  <c:pt idx="0">
                    <c:v>   </c:v>
                  </c:pt>
                </c:lvl>
              </c:multiLvlStrCache>
            </c:multiLvlStrRef>
          </c:cat>
          <c:val>
            <c:numRef>
              <c:f>'Graph Data'!$G$6:$G$11</c:f>
              <c:numCache>
                <c:formatCode>0.00</c:formatCode>
                <c:ptCount val="6"/>
                <c:pt idx="0">
                  <c:v>20.482713404999998</c:v>
                </c:pt>
                <c:pt idx="1">
                  <c:v>84.183326905000001</c:v>
                </c:pt>
                <c:pt idx="2">
                  <c:v>21.531196868999999</c:v>
                </c:pt>
                <c:pt idx="3">
                  <c:v>22.086590273999999</c:v>
                </c:pt>
                <c:pt idx="4">
                  <c:v>13.02798647</c:v>
                </c:pt>
                <c:pt idx="5">
                  <c:v>16.690787671999999</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2008/09 - 2012/13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(1,2,3,a,b)</c:v>
                  </c:pt>
                  <c:pt idx="2">
                    <c:v>Prairie Mountain Health (a,b)</c:v>
                  </c:pt>
                  <c:pt idx="3">
                    <c:v>Interlake-Eastern RHA (a,b)</c:v>
                  </c:pt>
                  <c:pt idx="4">
                    <c:v>Winnipeg RHA (1,2,3,a,b)</c:v>
                  </c:pt>
                  <c:pt idx="5">
                    <c:v>Southern Health-Santé Sud (1,3,a,b)</c:v>
                  </c:pt>
                </c:lvl>
                <c:lvl>
                  <c:pt idx="0">
                    <c:v>   </c:v>
                  </c:pt>
                </c:lvl>
              </c:multiLvlStrCache>
            </c:multiLvlStrRef>
          </c:cat>
          <c:val>
            <c:numRef>
              <c:f>'Graph Data'!$F$6:$F$11</c:f>
              <c:numCache>
                <c:formatCode>0.00</c:formatCode>
                <c:ptCount val="6"/>
                <c:pt idx="0">
                  <c:v>29.304766848</c:v>
                </c:pt>
                <c:pt idx="1">
                  <c:v>104.79871391</c:v>
                </c:pt>
                <c:pt idx="2">
                  <c:v>29.130705772999999</c:v>
                </c:pt>
                <c:pt idx="3">
                  <c:v>29.875483008</c:v>
                </c:pt>
                <c:pt idx="4">
                  <c:v>19.986815610000001</c:v>
                </c:pt>
                <c:pt idx="5">
                  <c:v>21.785119745999999</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ext xmlns:c15="http://schemas.microsoft.com/office/drawing/2012/chart" uri="{02D57815-91ED-43cb-92C2-25804820EDAC}">
            <c15:filteredBarSeries>
              <c15:ser>
                <c:idx val="2"/>
                <c:order val="3"/>
                <c:invertIfNegative val="0"/>
                <c:cat>
                  <c:strRef>
                    <c:extLst>
                      <c:ext uri="{02D57815-91ED-43cb-92C2-25804820EDAC}">
                        <c15:formulaRef>
                          <c15:sqref>'Graph Data'!$F$5:$G$5</c15:sqref>
                        </c15:formulaRef>
                      </c:ext>
                    </c:extLst>
                    <c:strCache>
                      <c:ptCount val="2"/>
                      <c:pt idx="0">
                        <c:v>2008/09 - 2012/13</c:v>
                      </c:pt>
                      <c:pt idx="1">
                        <c:v>2013/14 - 2017/18</c:v>
                      </c:pt>
                    </c:strCache>
                  </c:strRef>
                </c:cat>
                <c:val>
                  <c:numRef>
                    <c:extLst>
                      <c:ext uri="{02D57815-91ED-43cb-92C2-25804820EDAC}">
                        <c15:formulaRef>
                          <c15:sqref>'Graph Data'!$H$5</c15:sqref>
                        </c15:formulaRef>
                      </c:ext>
                    </c:extLst>
                    <c:numCache>
                      <c:formatCode>General</c:formatCode>
                      <c:ptCount val="1"/>
                      <c:pt idx="0">
                        <c:v>0</c:v>
                      </c:pt>
                    </c:numCache>
                  </c:numRef>
                </c:val>
                <c:extLst>
                  <c:ext xmlns:c16="http://schemas.microsoft.com/office/drawing/2014/chart" uri="{C3380CC4-5D6E-409C-BE32-E72D297353CC}">
                    <c16:uniqueId val="{00000000-77A8-4C5C-BE53-49B6921ECA3F}"/>
                  </c:ext>
                </c:extLst>
              </c15:ser>
            </c15:filteredBarSeries>
          </c:ext>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25"/>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2298731146876594"/>
          <c:y val="0.11929855582111951"/>
          <c:w val="0.23079224968753814"/>
          <c:h val="0.11719971932530195"/>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9489350613469973E-2"/>
          <c:y val="0.15898395283310174"/>
          <c:w val="0.8661362333747884"/>
          <c:h val="0.50380257722716337"/>
        </c:manualLayout>
      </c:layout>
      <c:lineChart>
        <c:grouping val="standard"/>
        <c:varyColors val="0"/>
        <c:ser>
          <c:idx val="0"/>
          <c:order val="0"/>
          <c:tx>
            <c:strRef>
              <c:f>'Graph Data'!$F$38</c:f>
              <c:strCache>
                <c:ptCount val="1"/>
                <c:pt idx="0">
                  <c:v>2008/09 - 2012/13*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83.525377687000002</c:v>
                </c:pt>
                <c:pt idx="1">
                  <c:v>41.892130571999999</c:v>
                </c:pt>
                <c:pt idx="2">
                  <c:v>22.403795669000001</c:v>
                </c:pt>
                <c:pt idx="3">
                  <c:v>33.267543916000001</c:v>
                </c:pt>
                <c:pt idx="4">
                  <c:v>13.265875019999999</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2013/14 - 2017/18*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62.453039322999999</c:v>
                </c:pt>
                <c:pt idx="1">
                  <c:v>38.914730702</c:v>
                </c:pt>
                <c:pt idx="2">
                  <c:v>19.814592305000001</c:v>
                </c:pt>
                <c:pt idx="3">
                  <c:v>19.554759566000001</c:v>
                </c:pt>
                <c:pt idx="4">
                  <c:v>10.421756955999999</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2018/19 - 2022/23*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31.137605883999999</c:v>
                </c:pt>
                <c:pt idx="1">
                  <c:v>43.054041734999998</c:v>
                </c:pt>
                <c:pt idx="2">
                  <c:v>19.952215272</c:v>
                </c:pt>
                <c:pt idx="3">
                  <c:v>13.278093671000001</c:v>
                </c:pt>
                <c:pt idx="4">
                  <c:v>8.0693441365999998</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3773044368257792"/>
          <c:y val="0.17403073234630198"/>
          <c:w val="0.31183943663740593"/>
          <c:h val="0.19713292053962869"/>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5590872897899113"/>
          <c:w val="0.8661362333747884"/>
          <c:h val="0.49463385111475683"/>
        </c:manualLayout>
      </c:layout>
      <c:lineChart>
        <c:grouping val="standard"/>
        <c:varyColors val="0"/>
        <c:ser>
          <c:idx val="0"/>
          <c:order val="0"/>
          <c:tx>
            <c:strRef>
              <c:f>'Graph Data'!$F$39</c:f>
              <c:strCache>
                <c:ptCount val="1"/>
                <c:pt idx="0">
                  <c:v>2008/09 - 2012/13*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54.383698951</c:v>
                </c:pt>
                <c:pt idx="1">
                  <c:v>27.945924009999999</c:v>
                </c:pt>
                <c:pt idx="2">
                  <c:v>15.033744242999999</c:v>
                </c:pt>
                <c:pt idx="3">
                  <c:v>8.1268153858000005</c:v>
                </c:pt>
                <c:pt idx="4">
                  <c:v>3.5997452321000001</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2013/14 - 2017/18*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35.741517262000002</c:v>
                </c:pt>
                <c:pt idx="1">
                  <c:v>18.417107057999999</c:v>
                </c:pt>
                <c:pt idx="2">
                  <c:v>8.6703354345000001</c:v>
                </c:pt>
                <c:pt idx="3">
                  <c:v>5.7082659294999996</c:v>
                </c:pt>
                <c:pt idx="4">
                  <c:v>2.4723341833000001</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2018/19 - 2022/23*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24.414255879999999</c:v>
                </c:pt>
                <c:pt idx="1">
                  <c:v>10.572990690999999</c:v>
                </c:pt>
                <c:pt idx="2">
                  <c:v>6.3266647722</c:v>
                </c:pt>
                <c:pt idx="3">
                  <c:v>2.9231468084999999</c:v>
                </c:pt>
                <c:pt idx="4">
                  <c:v>1.1137083715</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9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3897465119491648"/>
          <c:y val="0.17354325875011484"/>
          <c:w val="0.30585857539338679"/>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teen birth rate by Manitoba health region for the years 2008/09-2012/13, 2013/14-2017/18, and 2018/19-2022/23. Values represent the age-adjusted annual average rate among females aged 15-19.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0.08584</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378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9.29: Teen Birth Rate by Health Region,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Age-adjusted annual average rate per 1,000 females (age 15-19)</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een birth rate by rural income quintile, 2008/09-2012/13, 2013/14-2017/18 and 2018/19-2022/23, based on the age-adjusted rate among females aged 15-19.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0.14873</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2" y="0"/>
          <a:ext cx="6359960" cy="61546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Teen Birth Rate by Rural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Age-adjusted annual average rate per 1,000 females (age 15-19)</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een birth rate by urban income quintile, 2008/09-2012/13, 2013/14-2017/18 and 2018/19-2022/23, based on the age-adjusted rate among females aged 15-19.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Teen Birth Rate by Urban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Age-adjusted annual average rate per 1,000 females (age 15-19)</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029C5BDF-2A39-4D95-885C-0F7DCA989D0B}"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7B0A8121-F9A3-49D8-888A-AA6C5BD22EE4}"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699252ED-3258-4BF6-83BB-980A6DE9F34E}"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983668AE-4DB8-473A-B8E4-54410265BB66}"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pci_Feb_5_2013hjp_1_1" connectionId="7" xr16:uid="{6B02EB68-C869-4A8B-84E4-EB667C4AF159}"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dementia_Feb_12_2013hjp_1_1" connectionId="4" xr16:uid="{4A9753C4-896C-4E10-897C-AE975FD6DC74}"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0EAC3BCE-2DE7-47C1-A8AE-858F400363FF}"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701D406D-84AD-4C8A-AACA-6BC7C3C6E1FE}"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D633C131-68FB-4D64-B6F8-B3853B8B1D8D}"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knee_replace_Feb_5_2013hjp_1_1" connectionId="6" xr16:uid="{F11A29C7-B3B9-4912-A0C4-834C0B31210F}"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cath_Feb_5_2013hjp_1_1" connectionId="3" xr16:uid="{83296C15-65ED-4B94-9CA6-7B93A82C8219}"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ambvis_rates_Feb_5_2013hjp_1_1" connectionId="1" xr16:uid="{6C702A43-FF92-4D83-A70A-CA38BF423DD5}"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B29A7615-FBE7-4FEE-BD19-B6DC8D04C4FB}"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D92BBE3C-83DF-4C7E-B4E7-722D23235EA9}"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98CD0941-0CDA-48F2-B788-1D9AD7342BDD}"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6E7A934F-5AF9-42AA-AAE1-AA69EE4F3705}"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DF1472D4-E579-4D33-96E7-CE9B610CD4D7}"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5FC8E32D-FF39-4802-BDBE-E1212C0959BB}"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DE950CAA-05EA-40A7-9DE2-A9FFF709AB6D}"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8818ECF7-8C36-4DA7-9678-415452A671DE}"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cabg_Feb_5_2013hjp_1_1_1" connectionId="2" xr16:uid="{6160FA54-D838-42E4-B6B0-04DE2ECC1944}"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339F0FDC-85D4-4B7D-8B5E-AD19733816F0}"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hip_replace_Feb_5_2013hjp_1_1" connectionId="5" xr16:uid="{041FCB6D-B2F0-4AC7-8F31-4CC7CDA953A2}"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98D0967A-F9E9-4611-A1F6-9289D95F26DC}"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29410495-E8DA-4C7F-A200-50AC8C2A8A1D}"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709E1D72-6209-4D7F-B5F4-79745CEA903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338EB562-558A-48FA-BCDB-1F0FB2A38391}"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B5D4555B-B46D-4C08-AA0C-049E548AD3EA}"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08/09-2012/13)" dataDxfId="99"/>
    <tableColumn id="3" xr3:uid="{E609746C-577D-448D-A2D5-107C5EC3FC4F}" name="Crude Rate_x000a_(2008/09-2012/13)" dataDxfId="98"/>
    <tableColumn id="9" xr3:uid="{E533163E-0B38-4D72-A5E4-7C9E8DE92DB0}" name="Adjusted Rate_x000a_(2008/09-2012/13)" dataDxfId="97"/>
    <tableColumn id="4" xr3:uid="{E905B87B-6CF6-472D-A463-4DD4DF0F4579}" name="Count _x000a_(2013/14-2017/18)" dataDxfId="96"/>
    <tableColumn id="5" xr3:uid="{42AC696E-0C0F-41CD-87FE-48FEB719A977}" name="Crude Rate_x000a_(2013/14-2017/18)" dataDxfId="95"/>
    <tableColumn id="10" xr3:uid="{9B6946B1-8EB7-4F82-B7C6-45A6E18E0B8E}" name="Adjusted Rate_x000a_(2013/14-2017/18)" dataDxfId="94"/>
    <tableColumn id="6" xr3:uid="{98A3EF03-EBD3-4B5B-968D-B7D8D08DA0B7}" name="Count _x000a_(2018/19-2022/23)" dataDxfId="93"/>
    <tableColumn id="7" xr3:uid="{207C225F-DEFE-422A-B44A-EF5A1D5B5E9B}" name="Crude Rate_x000a_(2018/19-2022/23" dataDxfId="92"/>
    <tableColumn id="12" xr3:uid="{99B711D0-E2B7-4818-8B64-BF6600B64A94}" name="Adjusted Rate_x000a_(2018/19-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08/09-2012/13)" dataDxfId="86"/>
    <tableColumn id="3" xr3:uid="{6986163F-37F9-4C51-B8BF-49EF97C8AA8E}" name="Crude Rate_x000a_(2008/09-2012/13)" dataDxfId="85"/>
    <tableColumn id="8" xr3:uid="{E1FE3E8A-F8CF-4F43-A07A-29CA47C07498}" name="Adjusted Rate_x000a_(2008/09-2012/13)" dataDxfId="84" dataCellStyle="Data - percent"/>
    <tableColumn id="4" xr3:uid="{17D3DE66-4D16-4579-9390-FCE7DFAD63F4}" name="Count _x000a_(2013/14-2017/18)" dataDxfId="83" dataCellStyle="Data - counts"/>
    <tableColumn id="5" xr3:uid="{CB9FD7DB-67DB-469A-B19C-D7838272F54A}" name="Crude Rate_x000a_(2013/14-2017/18)" dataDxfId="82"/>
    <tableColumn id="9" xr3:uid="{13A8AFE8-2E00-4BDF-B370-B87F79D187D2}" name="Adjusted Rate_x000a_(2013/14-2017/18)" dataDxfId="81" dataCellStyle="Data - percent"/>
    <tableColumn id="6" xr3:uid="{DE6F0234-9AFC-4F7C-B44E-7E3EF1DFD886}" name="Count _x000a_(2018/19-2022/23)" dataDxfId="80" dataCellStyle="Data - counts"/>
    <tableColumn id="7" xr3:uid="{DEF3260F-6C20-44F1-A215-7DE7E706528E}" name="Crude Rate_x000a_(2018/19-2022/23" dataDxfId="79" dataCellStyle="Data - percent"/>
    <tableColumn id="10" xr3:uid="{FD57EE1E-18E1-452C-A821-2E362C658130}" name="Adjusted Rate_x000a_(2018/19-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08/09-2012/13)" dataDxfId="73"/>
    <tableColumn id="3" xr3:uid="{799AD68C-F0F9-49AB-810E-8A8E76B68BB8}" name="Crude Rate_x000a_(2008/09-2012/13)" dataDxfId="72"/>
    <tableColumn id="8" xr3:uid="{0C919304-67A1-4AA3-8103-645F25F7CD26}" name="Adjusted Rate_x000a_(2008/09-2012/13)" dataDxfId="71" dataCellStyle="Data - percent"/>
    <tableColumn id="4" xr3:uid="{9B3EB30E-4811-4C2F-87EE-547A53BB9DF3}" name="Count _x000a_(2013/14-2017/18)" dataDxfId="70" dataCellStyle="Data - counts"/>
    <tableColumn id="5" xr3:uid="{0F12AD61-6D7D-4366-8714-6875C0A34F39}" name="Crude Rate_x000a_(2013/14-2017/18)" dataDxfId="69"/>
    <tableColumn id="9" xr3:uid="{2605FB17-AA4C-4FAA-83FA-01A01B6C0FC0}" name="Adjusted Rate_x000a_(2013/14-2017/18)" dataDxfId="68" dataCellStyle="Data - percent"/>
    <tableColumn id="6" xr3:uid="{43E0FA13-9B54-44D6-B201-10E3B3EA5D72}" name="Count _x000a_(2018/19-2022/23)" dataDxfId="67" dataCellStyle="Data - counts"/>
    <tableColumn id="7" xr3:uid="{C517B006-E5E4-45CE-8275-34DFC91A1A27}" name="Crude Rate_x000a_(2018/19-2022/23" dataDxfId="66" dataCellStyle="Data - percent"/>
    <tableColumn id="10" xr3:uid="{B737B69A-8423-4615-A441-837880882BBA}" name="Adjusted Rate_x000a_(2018/19-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08/09-2012/13)" dataDxfId="60"/>
    <tableColumn id="3" xr3:uid="{BA0D3DA2-FE1B-492A-B643-3CFEFEDAF728}" name="Crude Rate_x000a_(2008/09-2012/13)" dataDxfId="59"/>
    <tableColumn id="8" xr3:uid="{CFB65243-E5B2-44C6-8D0C-FB9438A58613}" name="Adjusted Rate_x000a_(2008/09-2012/13)" dataDxfId="58"/>
    <tableColumn id="4" xr3:uid="{65A87695-A081-48FE-8DE3-008DDF3ABE7B}" name="Count _x000a_(2013/14-2017/18)" dataDxfId="57"/>
    <tableColumn id="5" xr3:uid="{94433568-4669-42E6-80A7-30B3ED87FD6E}" name="Crude Rate_x000a_(2013/14-2017/18)" dataDxfId="56"/>
    <tableColumn id="9" xr3:uid="{3F299B8B-FCEB-4979-A7AE-BD2BD5C89E3E}" name="Adjusted Rate_x000a_(2013/14-2017/18)" dataDxfId="55"/>
    <tableColumn id="6" xr3:uid="{F9BAEEB1-906A-4FDA-B891-D116C64ECB71}" name="Count _x000a_(2018/19-2022/23)" dataDxfId="54"/>
    <tableColumn id="7" xr3:uid="{0CF98AB4-2418-42C1-BA44-73FF78F5589D}" name="Crude Rate_x000a_(2018/19-2022/23" dataDxfId="53"/>
    <tableColumn id="10" xr3:uid="{9C6E716E-CAD9-42C6-B721-1B82BF58347E}" name="Adjusted Rate_x000a_(2018/19-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08/09-2012/13)" dataDxfId="47"/>
    <tableColumn id="3" xr3:uid="{E7B9AA8C-BAA1-45C8-B8D1-E513DF08F7CD}" name="Crude Rate_x000a_(2008/09-2012/13)" dataDxfId="46"/>
    <tableColumn id="8" xr3:uid="{5833F9F7-6CE0-4C5D-9C27-545F1A6F2CD5}" name="Adjusted Rate_x000a_(2008/09-2012/13)" dataDxfId="45"/>
    <tableColumn id="4" xr3:uid="{AA22EA7D-5DC0-4F3A-8ECA-5325860C71C2}" name="Count _x000a_(2013/14-2017/18)" dataDxfId="44"/>
    <tableColumn id="5" xr3:uid="{8961EBF3-9061-40CF-8EED-1A80E878AA94}" name="Crude Rate_x000a_(2013/14-2017/18)" dataDxfId="43"/>
    <tableColumn id="9" xr3:uid="{670C5F53-3547-4206-A3B4-00F4526F41EF}" name="Adjusted Rate_x000a_(2013/14-2017/18)" dataDxfId="42"/>
    <tableColumn id="6" xr3:uid="{5AE41F3B-C96C-4164-9A3A-D1DA1E86C419}" name="Count _x000a_(2018/19-2022/23)" dataDxfId="41"/>
    <tableColumn id="7" xr3:uid="{CC94DDF7-9E48-4746-955D-E442C96C3982}" name="Crude Rate_x000a_(2018/19-2022/23" dataDxfId="40"/>
    <tableColumn id="10" xr3:uid="{1DCF345B-E210-451E-A2D4-F32F96B5D28A}" name="Adjusted Rate_x000a_(2018/19-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08/09-2012/13)" dataDxfId="34"/>
    <tableColumn id="3" xr3:uid="{26BCE2F9-001A-4F33-B3FE-6D6410B9F6A9}" name="Crude Rate_x000a_(2008/09-2012/13)" dataDxfId="33"/>
    <tableColumn id="8" xr3:uid="{78EE06CD-91BE-4824-9F4D-66929B7D5852}" name="Adjusted Rate_x000a_(2008/09-2012/13)" dataDxfId="32"/>
    <tableColumn id="4" xr3:uid="{ACE4089F-A593-4169-8211-DB959B0A7642}" name="Count _x000a_(2013/14-2017/18)" dataDxfId="31"/>
    <tableColumn id="5" xr3:uid="{BBAF5251-1946-45AA-B1BE-33DD00E61DDF}" name="Crude Rate_x000a_(2013/14-2017/18)" dataDxfId="30"/>
    <tableColumn id="9" xr3:uid="{0243E1F9-2123-42A5-BB23-E877D5619A14}" name="Adjusted Rate_x000a_(2013/14-2017/18)" dataDxfId="29"/>
    <tableColumn id="6" xr3:uid="{2EBEEC92-8AF4-4122-8D62-E2CACC3843A9}" name="Count _x000a_(2018/19-2022/23)" dataDxfId="28"/>
    <tableColumn id="7" xr3:uid="{EE37DAC4-2A3A-4DD3-9407-19801A4F6813}" name="Crude Rate_x000a_(2018/19-2022/23" dataDxfId="27"/>
    <tableColumn id="10" xr3:uid="{E85AC16D-EACE-461E-8B26-B1F5656F1FD6}" name="Adjusted Rate_x000a_(2018/19-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08/09-2012/13)" dataDxfId="21"/>
    <tableColumn id="3" xr3:uid="{054969E8-9BFF-44EA-9AC6-6F628BFD315E}" name="Crude Rate_x000a_(2008/09-2012/13)" dataDxfId="20"/>
    <tableColumn id="8" xr3:uid="{D76499AF-A597-492A-91E1-B9288188753A}" name="Adjusted Rate_x000a_(2008/09-2012/13)" dataDxfId="19"/>
    <tableColumn id="4" xr3:uid="{82B9FAD0-A182-4979-A453-ABA4A726790B}" name="Count _x000a_(2013/14-2017/18)" dataDxfId="18"/>
    <tableColumn id="5" xr3:uid="{112A539F-2360-4C14-A71A-5D32AF2F734D}" name="Crude Rate_x000a_(2013/14-2017/18)" dataDxfId="17"/>
    <tableColumn id="9" xr3:uid="{7A0D3EB2-8D1A-44C5-A259-DABF8E4C74B0}" name="Adjusted Rate_x000a_(2013/14-2017/18)" dataDxfId="16"/>
    <tableColumn id="6" xr3:uid="{FB9C8903-1AC8-4A75-8E6F-8F2F08F49C57}" name="Count _x000a_(2018/19-2022/23)" dataDxfId="15"/>
    <tableColumn id="7" xr3:uid="{290570BD-3038-4C7F-AC18-9BCCFD7BFA28}" name="Crude Rate_x000a_(2018/19-2022/23" dataDxfId="14"/>
    <tableColumn id="10" xr3:uid="{926D0B2F-0520-4633-993E-B9FF02B30FFE}" name="Adjusted Rate_x000a_(2018/19-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_x000a_(2008/09 - 2012/13)" dataDxfId="8" dataCellStyle="Data - percent"/>
    <tableColumn id="3" xr3:uid="{25DBBBAA-19F0-44AB-A7A3-E2C9680F4E3D}" name="Adjusted Rate_x000a_(2013/14 - 2017/18)" dataDxfId="7" dataCellStyle="Data - percent"/>
    <tableColumn id="4" xr3:uid="{B1A4B07F-07FA-4054-9241-0E968E724E9B}" name="Adjusted Rate_x000a_(2018/19 - 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CA4E09A-D418-4413-A0AA-6762B03FECA7}" name="Table919331221303948664" displayName="Table919331221303948664" ref="A2:B12" totalsRowShown="0" headerRowDxfId="5" dataDxfId="3" headerRowBorderDxfId="4">
  <tableColumns count="2">
    <tableColumn id="1" xr3:uid="{51A91066-0926-46BD-A5E3-DE545CA6D34E}" name="Statistical Tests" dataDxfId="2"/>
    <tableColumn id="2" xr3:uid="{4EB73FD1-500E-4660-9E8F-9C6DF705215C}"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34" Type="http://schemas.openxmlformats.org/officeDocument/2006/relationships/queryTable" Target="../queryTables/queryTable33.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10" Type="http://schemas.openxmlformats.org/officeDocument/2006/relationships/queryTable" Target="../queryTables/queryTable9.xml"/><Relationship Id="rId19" Type="http://schemas.openxmlformats.org/officeDocument/2006/relationships/queryTable" Target="../queryTables/queryTable18.xml"/><Relationship Id="rId31" Type="http://schemas.openxmlformats.org/officeDocument/2006/relationships/queryTable" Target="../queryTables/queryTable30.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2" customWidth="1"/>
    <col min="2" max="2" width="20.77734375" style="71" customWidth="1"/>
    <col min="3" max="7" width="20.77734375" style="72" customWidth="1"/>
    <col min="8" max="8" width="20.77734375" style="71" customWidth="1"/>
    <col min="9" max="10" width="20.77734375" style="72" customWidth="1"/>
    <col min="11" max="12" width="10.5546875" style="72" customWidth="1"/>
    <col min="13" max="16384" width="9.33203125" style="72"/>
  </cols>
  <sheetData>
    <row r="1" spans="1:18" s="55" customFormat="1" ht="18.899999999999999" customHeight="1" x14ac:dyDescent="0.3">
      <c r="A1" s="115" t="s">
        <v>452</v>
      </c>
      <c r="B1" s="54"/>
      <c r="C1" s="54"/>
      <c r="D1" s="54"/>
      <c r="E1" s="54"/>
      <c r="F1" s="54"/>
      <c r="G1" s="54"/>
      <c r="H1" s="54"/>
      <c r="I1" s="54"/>
      <c r="J1" s="54"/>
      <c r="K1" s="54"/>
      <c r="L1" s="54"/>
    </row>
    <row r="2" spans="1:18" s="55" customFormat="1" ht="18.899999999999999" customHeight="1" x14ac:dyDescent="0.3">
      <c r="A2" s="1" t="s">
        <v>459</v>
      </c>
      <c r="B2" s="56"/>
      <c r="C2" s="56"/>
      <c r="D2" s="56"/>
      <c r="E2" s="56"/>
      <c r="F2" s="56"/>
      <c r="G2" s="56"/>
      <c r="H2" s="56"/>
      <c r="I2" s="56"/>
      <c r="J2" s="56"/>
      <c r="K2" s="54"/>
      <c r="L2" s="54"/>
    </row>
    <row r="3" spans="1:18" s="59" customFormat="1" ht="54" customHeight="1" x14ac:dyDescent="0.3">
      <c r="A3" s="112" t="s">
        <v>473</v>
      </c>
      <c r="B3" s="57" t="s">
        <v>427</v>
      </c>
      <c r="C3" s="57" t="s">
        <v>433</v>
      </c>
      <c r="D3" s="57" t="s">
        <v>434</v>
      </c>
      <c r="E3" s="57" t="s">
        <v>428</v>
      </c>
      <c r="F3" s="57" t="s">
        <v>435</v>
      </c>
      <c r="G3" s="57" t="s">
        <v>436</v>
      </c>
      <c r="H3" s="57" t="s">
        <v>429</v>
      </c>
      <c r="I3" s="57" t="s">
        <v>437</v>
      </c>
      <c r="J3" s="57" t="s">
        <v>438</v>
      </c>
      <c r="Q3" s="60"/>
      <c r="R3" s="60"/>
    </row>
    <row r="4" spans="1:18" s="55" customFormat="1" ht="18.899999999999999" customHeight="1" x14ac:dyDescent="0.3">
      <c r="A4" s="61" t="s">
        <v>172</v>
      </c>
      <c r="B4" s="62">
        <v>159.6</v>
      </c>
      <c r="C4" s="63">
        <v>22.705932565000001</v>
      </c>
      <c r="D4" s="63">
        <v>21.785119745999999</v>
      </c>
      <c r="E4" s="62">
        <v>126.4</v>
      </c>
      <c r="F4" s="63">
        <v>18.333720120999999</v>
      </c>
      <c r="G4" s="63">
        <v>16.690787671999999</v>
      </c>
      <c r="H4" s="62">
        <v>85.4</v>
      </c>
      <c r="I4" s="63">
        <v>11.783536164999999</v>
      </c>
      <c r="J4" s="64">
        <v>11.549056836</v>
      </c>
    </row>
    <row r="5" spans="1:18" s="55" customFormat="1" ht="18.899999999999999" customHeight="1" x14ac:dyDescent="0.3">
      <c r="A5" s="61" t="s">
        <v>167</v>
      </c>
      <c r="B5" s="62">
        <v>445.2</v>
      </c>
      <c r="C5" s="63">
        <v>19.769445283</v>
      </c>
      <c r="D5" s="63">
        <v>19.986815610000001</v>
      </c>
      <c r="E5" s="62">
        <v>302.2</v>
      </c>
      <c r="F5" s="63">
        <v>13.499991066</v>
      </c>
      <c r="G5" s="63">
        <v>13.02798647</v>
      </c>
      <c r="H5" s="62">
        <v>182.2</v>
      </c>
      <c r="I5" s="63">
        <v>8.7009675170000005</v>
      </c>
      <c r="J5" s="64">
        <v>8.1653568821999993</v>
      </c>
    </row>
    <row r="6" spans="1:18" s="55" customFormat="1" ht="18.899999999999999" customHeight="1" x14ac:dyDescent="0.3">
      <c r="A6" s="61" t="s">
        <v>47</v>
      </c>
      <c r="B6" s="62">
        <v>129.80000000000001</v>
      </c>
      <c r="C6" s="63">
        <v>29.822626596999999</v>
      </c>
      <c r="D6" s="63">
        <v>29.875483008</v>
      </c>
      <c r="E6" s="62">
        <v>90.8</v>
      </c>
      <c r="F6" s="63">
        <v>22.763738468</v>
      </c>
      <c r="G6" s="63">
        <v>22.086590273999999</v>
      </c>
      <c r="H6" s="62">
        <v>66.400000000000006</v>
      </c>
      <c r="I6" s="63">
        <v>17.646433507000001</v>
      </c>
      <c r="J6" s="64">
        <v>17.573625080999999</v>
      </c>
    </row>
    <row r="7" spans="1:18" s="55" customFormat="1" ht="18.899999999999999" customHeight="1" x14ac:dyDescent="0.3">
      <c r="A7" s="61" t="s">
        <v>170</v>
      </c>
      <c r="B7" s="62">
        <v>161</v>
      </c>
      <c r="C7" s="63">
        <v>29.845765979999999</v>
      </c>
      <c r="D7" s="63">
        <v>29.130705772999999</v>
      </c>
      <c r="E7" s="62">
        <v>116.8</v>
      </c>
      <c r="F7" s="63">
        <v>23.284558032</v>
      </c>
      <c r="G7" s="63">
        <v>21.531196868999999</v>
      </c>
      <c r="H7" s="62">
        <v>64.400000000000006</v>
      </c>
      <c r="I7" s="63">
        <v>12.884638470000001</v>
      </c>
      <c r="J7" s="64">
        <v>12.553029079</v>
      </c>
    </row>
    <row r="8" spans="1:18" s="55" customFormat="1" ht="18.899999999999999" customHeight="1" x14ac:dyDescent="0.3">
      <c r="A8" s="61" t="s">
        <v>168</v>
      </c>
      <c r="B8" s="62">
        <v>324</v>
      </c>
      <c r="C8" s="63">
        <v>98.690222358</v>
      </c>
      <c r="D8" s="63">
        <v>104.79871391</v>
      </c>
      <c r="E8" s="62">
        <v>246.4</v>
      </c>
      <c r="F8" s="63">
        <v>80.475537266000003</v>
      </c>
      <c r="G8" s="63">
        <v>84.183326905000001</v>
      </c>
      <c r="H8" s="62">
        <v>195.8</v>
      </c>
      <c r="I8" s="63">
        <v>64.488505368999995</v>
      </c>
      <c r="J8" s="64">
        <v>69.379688900999994</v>
      </c>
      <c r="Q8" s="65"/>
    </row>
    <row r="9" spans="1:18" s="55" customFormat="1" ht="18.899999999999999" customHeight="1" x14ac:dyDescent="0.3">
      <c r="A9" s="66" t="s">
        <v>27</v>
      </c>
      <c r="B9" s="67">
        <v>1240.4000000000001</v>
      </c>
      <c r="C9" s="68">
        <v>28.736111497</v>
      </c>
      <c r="D9" s="68">
        <v>29.304766848</v>
      </c>
      <c r="E9" s="67">
        <v>893.2</v>
      </c>
      <c r="F9" s="68">
        <v>21.288360520000001</v>
      </c>
      <c r="G9" s="68">
        <v>20.482713404999998</v>
      </c>
      <c r="H9" s="67">
        <v>600.4</v>
      </c>
      <c r="I9" s="68">
        <v>14.823812909999999</v>
      </c>
      <c r="J9" s="69">
        <v>14.823812909999999</v>
      </c>
    </row>
    <row r="10" spans="1:18" ht="18.899999999999999" customHeight="1" x14ac:dyDescent="0.25">
      <c r="A10" s="70" t="s">
        <v>413</v>
      </c>
    </row>
    <row r="11" spans="1:18" x14ac:dyDescent="0.25">
      <c r="B11" s="72"/>
      <c r="H11" s="72"/>
    </row>
    <row r="12" spans="1:18" x14ac:dyDescent="0.25">
      <c r="A12" s="114" t="s">
        <v>470</v>
      </c>
      <c r="B12" s="73"/>
      <c r="C12" s="73"/>
      <c r="D12" s="73"/>
      <c r="E12" s="73"/>
      <c r="F12" s="73"/>
      <c r="G12" s="73"/>
      <c r="H12" s="73"/>
      <c r="I12" s="73"/>
      <c r="J12" s="73"/>
    </row>
    <row r="13" spans="1:18" x14ac:dyDescent="0.25">
      <c r="B13" s="72"/>
      <c r="H13" s="72"/>
    </row>
    <row r="14" spans="1:18" ht="15.6" x14ac:dyDescent="0.3">
      <c r="A14" s="116" t="s">
        <v>471</v>
      </c>
      <c r="B14" s="72"/>
      <c r="H14" s="72"/>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N20" sqref="N20"/>
    </sheetView>
  </sheetViews>
  <sheetFormatPr defaultRowHeight="14.4" x14ac:dyDescent="0.3"/>
  <cols>
    <col min="1" max="1" width="5.88671875" customWidth="1"/>
    <col min="2" max="2" width="25.5546875" style="27" customWidth="1"/>
    <col min="4" max="4" width="11.88671875" style="28" bestFit="1" customWidth="1"/>
    <col min="5" max="5" width="31.6640625" style="27" customWidth="1"/>
    <col min="6" max="6" width="15.88671875" style="95" customWidth="1"/>
    <col min="7" max="7" width="23.109375" style="95" customWidth="1"/>
    <col min="8" max="8" width="17.33203125" style="95" customWidth="1"/>
    <col min="9" max="10" width="11.44140625" style="12" customWidth="1"/>
    <col min="11" max="11" width="15.109375" style="12" customWidth="1"/>
    <col min="12" max="12" width="2.5546875" style="12" customWidth="1"/>
    <col min="13" max="13" width="9.109375" style="96" bestFit="1" customWidth="1"/>
    <col min="14" max="14" width="18.5546875" style="43" customWidth="1"/>
    <col min="15" max="15" width="19.33203125" customWidth="1"/>
    <col min="16" max="16" width="20.88671875"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and Age-Adjusted Annual Teen Birth Rates by Regions, 2008/09-2012/13, 2013/14-2017/18 &amp; 2018/19-2022/23(ref), per 1000 females age 15-19</v>
      </c>
    </row>
    <row r="3" spans="1:34" x14ac:dyDescent="0.3">
      <c r="B3" s="27" t="str">
        <f>'Raw Data'!B6</f>
        <v xml:space="preserve">date:      March 7, 2025 </v>
      </c>
    </row>
    <row r="4" spans="1:34" x14ac:dyDescent="0.3">
      <c r="AD4"/>
      <c r="AE4"/>
    </row>
    <row r="5" spans="1:34" s="3" customFormat="1" x14ac:dyDescent="0.3">
      <c r="A5" s="3" t="s">
        <v>232</v>
      </c>
      <c r="B5" s="2" t="s">
        <v>177</v>
      </c>
      <c r="C5" s="3" t="s">
        <v>127</v>
      </c>
      <c r="D5" s="26" t="s">
        <v>388</v>
      </c>
      <c r="E5" s="2" t="s">
        <v>389</v>
      </c>
      <c r="F5" s="7" t="s">
        <v>424</v>
      </c>
      <c r="G5" s="7" t="s">
        <v>425</v>
      </c>
      <c r="H5" s="7" t="s">
        <v>426</v>
      </c>
      <c r="I5" s="13"/>
      <c r="J5" s="15" t="s">
        <v>261</v>
      </c>
      <c r="K5" s="43"/>
    </row>
    <row r="6" spans="1:34" x14ac:dyDescent="0.3">
      <c r="A6">
        <v>6</v>
      </c>
      <c r="B6" s="27" t="s">
        <v>128</v>
      </c>
      <c r="C6" t="str">
        <f>IF('Raw Data'!BC13&lt;0,CONCATENATE("(",-1*'Raw Data'!BC13,")"),'Raw Data'!BC13)</f>
        <v>(a,b)</v>
      </c>
      <c r="D6" s="28" t="s">
        <v>46</v>
      </c>
      <c r="E6" s="27" t="str">
        <f t="shared" ref="E6:E11" si="0">CONCATENATE(B6)&amp; (C6)</f>
        <v>Manitoba (a,b)</v>
      </c>
      <c r="F6" s="12">
        <f>'Raw Data'!E13</f>
        <v>29.304766848</v>
      </c>
      <c r="G6" s="12">
        <f>'Raw Data'!Q13</f>
        <v>20.482713404999998</v>
      </c>
      <c r="H6" s="12">
        <f>'Raw Data'!AC13</f>
        <v>14.823812909999999</v>
      </c>
      <c r="J6" s="15">
        <v>8</v>
      </c>
      <c r="K6" s="14" t="s">
        <v>160</v>
      </c>
      <c r="L6" s="29"/>
      <c r="M6"/>
      <c r="N6" s="27"/>
      <c r="S6" s="6"/>
      <c r="T6" s="6"/>
      <c r="U6" s="6"/>
      <c r="AA6"/>
      <c r="AB6"/>
      <c r="AC6"/>
      <c r="AD6"/>
      <c r="AE6"/>
    </row>
    <row r="7" spans="1:34" x14ac:dyDescent="0.3">
      <c r="A7">
        <v>5</v>
      </c>
      <c r="B7" s="27" t="s">
        <v>168</v>
      </c>
      <c r="C7" t="str">
        <f>IF('Raw Data'!BC12&lt;0,CONCATENATE("(",-1*'Raw Data'!BC12,")"),'Raw Data'!BC12)</f>
        <v>(1,2,3,a,b)</v>
      </c>
      <c r="D7"/>
      <c r="E7" s="27" t="str">
        <f t="shared" si="0"/>
        <v>Northern Health Region (1,2,3,a,b)</v>
      </c>
      <c r="F7" s="12">
        <f>'Raw Data'!E12</f>
        <v>104.79871391</v>
      </c>
      <c r="G7" s="12">
        <f>'Raw Data'!Q12</f>
        <v>84.183326905000001</v>
      </c>
      <c r="H7" s="12">
        <f>'Raw Data'!AC12</f>
        <v>69.379688900999994</v>
      </c>
      <c r="J7" s="15">
        <v>9</v>
      </c>
      <c r="K7" s="43" t="s">
        <v>161</v>
      </c>
      <c r="L7" s="29"/>
      <c r="M7"/>
      <c r="N7" s="27"/>
      <c r="S7" s="6"/>
      <c r="T7" s="6"/>
      <c r="U7" s="6"/>
      <c r="AA7"/>
      <c r="AB7"/>
      <c r="AC7"/>
      <c r="AD7"/>
      <c r="AE7"/>
    </row>
    <row r="8" spans="1:34" x14ac:dyDescent="0.3">
      <c r="A8">
        <v>4</v>
      </c>
      <c r="B8" s="27" t="s">
        <v>170</v>
      </c>
      <c r="C8" t="str">
        <f>IF('Raw Data'!BC11&lt;0,CONCATENATE("(",-1*'Raw Data'!BC11,")"),'Raw Data'!BC11)</f>
        <v>(a,b)</v>
      </c>
      <c r="D8"/>
      <c r="E8" s="27" t="str">
        <f t="shared" si="0"/>
        <v>Prairie Mountain Health (a,b)</v>
      </c>
      <c r="F8" s="12">
        <f>'Raw Data'!E11</f>
        <v>29.130705772999999</v>
      </c>
      <c r="G8" s="12">
        <f>'Raw Data'!Q11</f>
        <v>21.531196868999999</v>
      </c>
      <c r="H8" s="12">
        <f>'Raw Data'!AC11</f>
        <v>12.553029079</v>
      </c>
      <c r="J8" s="15">
        <v>10</v>
      </c>
      <c r="K8" s="43" t="s">
        <v>163</v>
      </c>
      <c r="L8" s="29"/>
      <c r="M8"/>
      <c r="N8" s="27"/>
      <c r="S8" s="6"/>
      <c r="T8" s="6"/>
      <c r="U8" s="6"/>
      <c r="AA8"/>
      <c r="AB8"/>
      <c r="AC8"/>
      <c r="AD8"/>
      <c r="AE8"/>
    </row>
    <row r="9" spans="1:34" x14ac:dyDescent="0.3">
      <c r="A9">
        <v>3</v>
      </c>
      <c r="B9" s="27" t="s">
        <v>169</v>
      </c>
      <c r="C9" t="str">
        <f>IF('Raw Data'!BC10&lt;0,CONCATENATE("(",-1*'Raw Data'!BC10,")"),'Raw Data'!BC10)</f>
        <v>(a,b)</v>
      </c>
      <c r="D9"/>
      <c r="E9" s="27" t="str">
        <f t="shared" si="0"/>
        <v>Interlake-Eastern RHA (a,b)</v>
      </c>
      <c r="F9" s="12">
        <f>'Raw Data'!E10</f>
        <v>29.875483008</v>
      </c>
      <c r="G9" s="12">
        <f>'Raw Data'!Q10</f>
        <v>22.086590273999999</v>
      </c>
      <c r="H9" s="12">
        <f>'Raw Data'!AC10</f>
        <v>17.573625080999999</v>
      </c>
      <c r="J9" s="15">
        <v>11</v>
      </c>
      <c r="K9" s="43" t="s">
        <v>162</v>
      </c>
      <c r="L9" s="29"/>
      <c r="M9"/>
      <c r="N9" s="27"/>
      <c r="S9" s="6"/>
      <c r="T9" s="6"/>
      <c r="U9" s="6"/>
      <c r="AA9"/>
      <c r="AB9"/>
      <c r="AC9"/>
      <c r="AD9"/>
      <c r="AE9"/>
    </row>
    <row r="10" spans="1:34" x14ac:dyDescent="0.3">
      <c r="A10">
        <v>2</v>
      </c>
      <c r="B10" s="27" t="s">
        <v>171</v>
      </c>
      <c r="C10" t="str">
        <f>IF('Raw Data'!BC9&lt;0,CONCATENATE("(",-1*'Raw Data'!BC9,")"),'Raw Data'!BC9)</f>
        <v>(1,2,3,a,b)</v>
      </c>
      <c r="D10"/>
      <c r="E10" s="27" t="str">
        <f t="shared" si="0"/>
        <v>Winnipeg RHA (1,2,3,a,b)</v>
      </c>
      <c r="F10" s="12">
        <f>'Raw Data'!E9</f>
        <v>19.986815610000001</v>
      </c>
      <c r="G10" s="12">
        <f>'Raw Data'!Q9</f>
        <v>13.02798647</v>
      </c>
      <c r="H10" s="12">
        <f>'Raw Data'!AC9</f>
        <v>8.1653568821999993</v>
      </c>
      <c r="J10" s="15">
        <v>12</v>
      </c>
      <c r="K10" s="43" t="s">
        <v>164</v>
      </c>
      <c r="L10" s="29"/>
      <c r="M10"/>
      <c r="N10" s="27"/>
      <c r="S10" s="6"/>
      <c r="T10" s="6"/>
      <c r="U10" s="6"/>
      <c r="AA10"/>
      <c r="AB10"/>
      <c r="AC10"/>
      <c r="AD10"/>
      <c r="AE10"/>
    </row>
    <row r="11" spans="1:34" x14ac:dyDescent="0.3">
      <c r="A11">
        <v>1</v>
      </c>
      <c r="B11" s="27" t="s">
        <v>172</v>
      </c>
      <c r="C11" t="str">
        <f>IF('Raw Data'!BC8&lt;0,CONCATENATE("(",-1*'Raw Data'!BC8,")"),'Raw Data'!BC8)</f>
        <v>(1,3,a,b)</v>
      </c>
      <c r="D11"/>
      <c r="E11" s="27" t="str">
        <f t="shared" si="0"/>
        <v>Southern Health-Santé Sud (1,3,a,b)</v>
      </c>
      <c r="F11" s="12">
        <f>'Raw Data'!E8</f>
        <v>21.785119745999999</v>
      </c>
      <c r="G11" s="12">
        <f>'Raw Data'!Q8</f>
        <v>16.690787671999999</v>
      </c>
      <c r="H11" s="12">
        <f>'Raw Data'!AC8</f>
        <v>11.549056836</v>
      </c>
      <c r="J11" s="15">
        <v>13</v>
      </c>
      <c r="K11" s="14" t="s">
        <v>48</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tr">
        <f>'Raw Inc Data'!A4</f>
        <v>Crude and Age-Adjusted Annual Teen Birth Rates by Income Quintile, 2008/09-2012/13, 2013/14-2017/18 &amp; 2018/19-2022/23(ref), per 1000 females age 15-19</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March 7, 2025 </v>
      </c>
      <c r="F17"/>
      <c r="G17"/>
      <c r="H17"/>
      <c r="I17"/>
      <c r="J17" s="6"/>
      <c r="K17" s="6"/>
      <c r="L17" s="6"/>
      <c r="M17" s="6"/>
      <c r="N17" s="6" t="s">
        <v>415</v>
      </c>
      <c r="O17" s="6" t="s">
        <v>416</v>
      </c>
      <c r="P17" s="6" t="s">
        <v>417</v>
      </c>
      <c r="R17" s="29"/>
      <c r="V17"/>
      <c r="W17"/>
      <c r="X17"/>
      <c r="AF17" s="6"/>
      <c r="AG17" s="6"/>
      <c r="AH17" s="6"/>
    </row>
    <row r="18" spans="1:34" x14ac:dyDescent="0.3">
      <c r="B18"/>
      <c r="D18"/>
      <c r="E18"/>
      <c r="F18" s="6" t="s">
        <v>390</v>
      </c>
      <c r="G18" s="6" t="s">
        <v>391</v>
      </c>
      <c r="H18" s="6" t="s">
        <v>392</v>
      </c>
      <c r="I18"/>
      <c r="J18" s="6"/>
      <c r="K18" s="6"/>
      <c r="L18" s="6"/>
      <c r="M18" s="6"/>
      <c r="N18" s="37" t="s">
        <v>414</v>
      </c>
      <c r="O18" s="6"/>
      <c r="Q18" s="3"/>
      <c r="R18" s="29"/>
      <c r="V18"/>
      <c r="W18"/>
      <c r="X18"/>
      <c r="AF18" s="6"/>
      <c r="AG18" s="6"/>
      <c r="AH18" s="6"/>
    </row>
    <row r="19" spans="1:34" x14ac:dyDescent="0.3">
      <c r="B19" s="3" t="s">
        <v>28</v>
      </c>
      <c r="C19" s="3" t="s">
        <v>407</v>
      </c>
      <c r="D19" s="26" t="s">
        <v>388</v>
      </c>
      <c r="E19" s="2" t="s">
        <v>389</v>
      </c>
      <c r="F19" s="7" t="s">
        <v>424</v>
      </c>
      <c r="G19" s="7" t="s">
        <v>425</v>
      </c>
      <c r="H19" s="7" t="s">
        <v>426</v>
      </c>
      <c r="I19" s="7"/>
      <c r="J19" s="15" t="s">
        <v>261</v>
      </c>
      <c r="K19" s="43"/>
      <c r="L19" s="7"/>
      <c r="M19" s="12"/>
      <c r="N19" s="7" t="s">
        <v>424</v>
      </c>
      <c r="O19" s="7" t="s">
        <v>425</v>
      </c>
      <c r="P19" s="7" t="s">
        <v>426</v>
      </c>
    </row>
    <row r="20" spans="1:34" ht="27" x14ac:dyDescent="0.3">
      <c r="A20" t="s">
        <v>26</v>
      </c>
      <c r="B20" s="40" t="s">
        <v>408</v>
      </c>
      <c r="C20" s="27" t="str">
        <f>IF(OR('Raw Inc Data'!BS9="s",'Raw Inc Data'!BT9="s",'Raw Inc Data'!BU9="s")," (s)","")</f>
        <v/>
      </c>
      <c r="D20" t="s">
        <v>26</v>
      </c>
      <c r="E20" s="40" t="str">
        <f>CONCATENATE(B20,C20)</f>
        <v>R1
(Lowest)</v>
      </c>
      <c r="F20" s="12">
        <f>'Raw Inc Data'!D9</f>
        <v>83.525377687000002</v>
      </c>
      <c r="G20" s="12">
        <f>'Raw Inc Data'!U9</f>
        <v>62.453039322999999</v>
      </c>
      <c r="H20" s="12">
        <f>'Raw Inc Data'!AL9</f>
        <v>31.137605883999999</v>
      </c>
      <c r="I20" s="17"/>
      <c r="J20" s="35">
        <v>9</v>
      </c>
      <c r="K20" s="36" t="s">
        <v>37</v>
      </c>
      <c r="L20" s="17"/>
      <c r="M20" s="12"/>
      <c r="N20" s="12" t="str">
        <f>'Raw Inc Data'!BS9</f>
        <v xml:space="preserve"> </v>
      </c>
      <c r="O20" s="12" t="str">
        <f>'Raw Inc Data'!BU9</f>
        <v xml:space="preserve"> </v>
      </c>
      <c r="P20" s="12" t="str">
        <f>'Raw Inc Data'!BT9</f>
        <v xml:space="preserve"> </v>
      </c>
    </row>
    <row r="21" spans="1:34" x14ac:dyDescent="0.3">
      <c r="B21" s="27" t="s">
        <v>29</v>
      </c>
      <c r="C21" s="27" t="str">
        <f>IF(OR('Raw Inc Data'!BS10="s",'Raw Inc Data'!BT10="s",'Raw Inc Data'!BU10="s")," (s)","")</f>
        <v/>
      </c>
      <c r="D21"/>
      <c r="E21" s="40" t="str">
        <f t="shared" ref="E21:E29" si="1">CONCATENATE(B21,C21)</f>
        <v>R2</v>
      </c>
      <c r="F21" s="12">
        <f>'Raw Inc Data'!D10</f>
        <v>41.892130571999999</v>
      </c>
      <c r="G21" s="12">
        <f>'Raw Inc Data'!U10</f>
        <v>38.914730702</v>
      </c>
      <c r="H21" s="12">
        <f>'Raw Inc Data'!AL10</f>
        <v>43.054041734999998</v>
      </c>
      <c r="I21" s="17"/>
      <c r="J21" s="3">
        <v>10</v>
      </c>
      <c r="K21" t="s">
        <v>29</v>
      </c>
      <c r="L21" s="17"/>
      <c r="M21" s="12"/>
      <c r="N21" s="12" t="str">
        <f>'Raw Inc Data'!BS10</f>
        <v xml:space="preserve"> </v>
      </c>
      <c r="O21" s="12" t="str">
        <f>'Raw Inc Data'!BU10</f>
        <v xml:space="preserve"> </v>
      </c>
      <c r="P21" s="12" t="str">
        <f>'Raw Inc Data'!BT10</f>
        <v xml:space="preserve"> </v>
      </c>
    </row>
    <row r="22" spans="1:34" x14ac:dyDescent="0.3">
      <c r="B22" s="27" t="s">
        <v>30</v>
      </c>
      <c r="C22" s="27" t="str">
        <f>IF(OR('Raw Inc Data'!BS11="s",'Raw Inc Data'!BT11="s",'Raw Inc Data'!BU11="s")," (s)","")</f>
        <v/>
      </c>
      <c r="D22"/>
      <c r="E22" s="40" t="str">
        <f t="shared" si="1"/>
        <v>R3</v>
      </c>
      <c r="F22" s="12">
        <f>'Raw Inc Data'!D11</f>
        <v>22.403795669000001</v>
      </c>
      <c r="G22" s="12">
        <f>'Raw Inc Data'!U11</f>
        <v>19.814592305000001</v>
      </c>
      <c r="H22" s="12">
        <f>'Raw Inc Data'!AL11</f>
        <v>19.952215272</v>
      </c>
      <c r="I22" s="17"/>
      <c r="J22" s="3">
        <v>11</v>
      </c>
      <c r="K22" t="s">
        <v>30</v>
      </c>
      <c r="L22" s="17"/>
      <c r="M22" s="12"/>
      <c r="N22" s="12" t="str">
        <f>'Raw Inc Data'!BS11</f>
        <v xml:space="preserve"> </v>
      </c>
      <c r="O22" s="12" t="str">
        <f>'Raw Inc Data'!BU11</f>
        <v xml:space="preserve"> </v>
      </c>
      <c r="P22" s="12" t="str">
        <f>'Raw Inc Data'!BT11</f>
        <v xml:space="preserve"> </v>
      </c>
    </row>
    <row r="23" spans="1:34" x14ac:dyDescent="0.3">
      <c r="B23" s="27" t="s">
        <v>31</v>
      </c>
      <c r="C23" s="27" t="str">
        <f>IF(OR('Raw Inc Data'!BS12="s",'Raw Inc Data'!BT12="s",'Raw Inc Data'!BU12="s")," (s)","")</f>
        <v/>
      </c>
      <c r="D23"/>
      <c r="E23" s="40" t="str">
        <f t="shared" si="1"/>
        <v>R4</v>
      </c>
      <c r="F23" s="12">
        <f>'Raw Inc Data'!D12</f>
        <v>33.267543916000001</v>
      </c>
      <c r="G23" s="12">
        <f>'Raw Inc Data'!U12</f>
        <v>19.554759566000001</v>
      </c>
      <c r="H23" s="12">
        <f>'Raw Inc Data'!AL12</f>
        <v>13.278093671000001</v>
      </c>
      <c r="I23" s="17"/>
      <c r="J23" s="3">
        <v>12</v>
      </c>
      <c r="K23" t="s">
        <v>31</v>
      </c>
      <c r="L23" s="17"/>
      <c r="M23" s="12"/>
      <c r="N23" s="12" t="str">
        <f>'Raw Inc Data'!BS12</f>
        <v xml:space="preserve"> </v>
      </c>
      <c r="O23" s="12" t="str">
        <f>'Raw Inc Data'!BU12</f>
        <v xml:space="preserve"> </v>
      </c>
      <c r="P23" s="12" t="str">
        <f>'Raw Inc Data'!BT12</f>
        <v xml:space="preserve"> </v>
      </c>
    </row>
    <row r="24" spans="1:34" ht="27" x14ac:dyDescent="0.3">
      <c r="B24" s="40" t="s">
        <v>409</v>
      </c>
      <c r="C24" s="27" t="str">
        <f>IF(OR('Raw Inc Data'!BS13="s",'Raw Inc Data'!BT13="s",'Raw Inc Data'!BU13="s")," (s)","")</f>
        <v/>
      </c>
      <c r="D24"/>
      <c r="E24" s="40" t="str">
        <f t="shared" si="1"/>
        <v>Rural R5
(Highest)</v>
      </c>
      <c r="F24" s="12">
        <f>'Raw Inc Data'!D13</f>
        <v>13.265875019999999</v>
      </c>
      <c r="G24" s="12">
        <f>'Raw Inc Data'!U13</f>
        <v>10.421756955999999</v>
      </c>
      <c r="H24" s="12">
        <f>'Raw Inc Data'!AL13</f>
        <v>8.0693441365999998</v>
      </c>
      <c r="I24" s="17"/>
      <c r="J24" s="3">
        <v>13</v>
      </c>
      <c r="K24" t="s">
        <v>39</v>
      </c>
      <c r="L24" s="17"/>
      <c r="M24" s="12"/>
      <c r="N24" s="12" t="str">
        <f>'Raw Inc Data'!BS13</f>
        <v xml:space="preserve"> </v>
      </c>
      <c r="O24" s="12" t="str">
        <f>'Raw Inc Data'!BU13</f>
        <v xml:space="preserve"> </v>
      </c>
      <c r="P24" s="12" t="str">
        <f>'Raw Inc Data'!BT13</f>
        <v xml:space="preserve"> </v>
      </c>
    </row>
    <row r="25" spans="1:34" ht="27" x14ac:dyDescent="0.3">
      <c r="A25" t="s">
        <v>26</v>
      </c>
      <c r="B25" s="40" t="s">
        <v>410</v>
      </c>
      <c r="C25" s="27" t="str">
        <f>IF(OR('Raw Inc Data'!BS14="s",'Raw Inc Data'!BT14="s",'Raw Inc Data'!BU14="s")," (s)","")</f>
        <v/>
      </c>
      <c r="D25" t="s">
        <v>26</v>
      </c>
      <c r="E25" s="40" t="str">
        <f t="shared" si="1"/>
        <v>U1
(Lowest)</v>
      </c>
      <c r="F25" s="12">
        <f>'Raw Inc Data'!D14</f>
        <v>54.383698951</v>
      </c>
      <c r="G25" s="12">
        <f>'Raw Inc Data'!U14</f>
        <v>35.741517262000002</v>
      </c>
      <c r="H25" s="12">
        <f>'Raw Inc Data'!AL14</f>
        <v>24.414255879999999</v>
      </c>
      <c r="I25" s="17"/>
      <c r="J25" s="44">
        <v>14</v>
      </c>
      <c r="K25" s="43" t="s">
        <v>40</v>
      </c>
      <c r="L25" s="17"/>
      <c r="M25" s="12"/>
      <c r="N25" s="12" t="str">
        <f>'Raw Inc Data'!BS14</f>
        <v xml:space="preserve"> </v>
      </c>
      <c r="O25" s="12" t="str">
        <f>'Raw Inc Data'!BU14</f>
        <v xml:space="preserve"> </v>
      </c>
      <c r="P25" s="12" t="str">
        <f>'Raw Inc Data'!BT14</f>
        <v xml:space="preserve"> </v>
      </c>
    </row>
    <row r="26" spans="1:34" x14ac:dyDescent="0.3">
      <c r="B26" s="27" t="s">
        <v>32</v>
      </c>
      <c r="C26" s="27" t="str">
        <f>IF(OR('Raw Inc Data'!BS15="s",'Raw Inc Data'!BT15="s",'Raw Inc Data'!BU15="s")," (s)","")</f>
        <v/>
      </c>
      <c r="D26"/>
      <c r="E26" s="40" t="str">
        <f t="shared" si="1"/>
        <v>U2</v>
      </c>
      <c r="F26" s="12">
        <f>'Raw Inc Data'!D15</f>
        <v>27.945924009999999</v>
      </c>
      <c r="G26" s="12">
        <f>'Raw Inc Data'!U15</f>
        <v>18.417107057999999</v>
      </c>
      <c r="H26" s="12">
        <f>'Raw Inc Data'!AL15</f>
        <v>10.572990690999999</v>
      </c>
      <c r="I26" s="17"/>
      <c r="J26" s="3">
        <v>15</v>
      </c>
      <c r="K26" t="s">
        <v>32</v>
      </c>
      <c r="L26" s="17"/>
      <c r="M26" s="12"/>
      <c r="N26" s="12" t="str">
        <f>'Raw Inc Data'!BS15</f>
        <v xml:space="preserve"> </v>
      </c>
      <c r="O26" s="12" t="str">
        <f>'Raw Inc Data'!BU15</f>
        <v xml:space="preserve"> </v>
      </c>
      <c r="P26" s="12" t="str">
        <f>'Raw Inc Data'!BT15</f>
        <v xml:space="preserve"> </v>
      </c>
    </row>
    <row r="27" spans="1:34" x14ac:dyDescent="0.3">
      <c r="B27" s="27" t="s">
        <v>33</v>
      </c>
      <c r="C27" s="27" t="str">
        <f>IF(OR('Raw Inc Data'!BS16="s",'Raw Inc Data'!BT16="s",'Raw Inc Data'!BU16="s")," (s)","")</f>
        <v/>
      </c>
      <c r="D27"/>
      <c r="E27" s="40" t="str">
        <f t="shared" si="1"/>
        <v>U3</v>
      </c>
      <c r="F27" s="12">
        <f>'Raw Inc Data'!D16</f>
        <v>15.033744242999999</v>
      </c>
      <c r="G27" s="12">
        <f>'Raw Inc Data'!U16</f>
        <v>8.6703354345000001</v>
      </c>
      <c r="H27" s="12">
        <f>'Raw Inc Data'!AL16</f>
        <v>6.3266647722</v>
      </c>
      <c r="I27" s="17"/>
      <c r="J27" s="3">
        <v>16</v>
      </c>
      <c r="K27" t="s">
        <v>33</v>
      </c>
      <c r="L27" s="17"/>
      <c r="M27" s="12"/>
      <c r="N27" s="12" t="str">
        <f>'Raw Inc Data'!BS16</f>
        <v xml:space="preserve"> </v>
      </c>
      <c r="O27" s="12" t="str">
        <f>'Raw Inc Data'!BU16</f>
        <v xml:space="preserve"> </v>
      </c>
      <c r="P27" s="12" t="str">
        <f>'Raw Inc Data'!BT16</f>
        <v xml:space="preserve"> </v>
      </c>
    </row>
    <row r="28" spans="1:34" x14ac:dyDescent="0.3">
      <c r="B28" s="27" t="s">
        <v>34</v>
      </c>
      <c r="C28" s="27" t="str">
        <f>IF(OR('Raw Inc Data'!BS17="s",'Raw Inc Data'!BT17="s",'Raw Inc Data'!BU17="s")," (s)","")</f>
        <v/>
      </c>
      <c r="D28"/>
      <c r="E28" s="40" t="str">
        <f t="shared" si="1"/>
        <v>U4</v>
      </c>
      <c r="F28" s="12">
        <f>'Raw Inc Data'!D17</f>
        <v>8.1268153858000005</v>
      </c>
      <c r="G28" s="12">
        <f>'Raw Inc Data'!U17</f>
        <v>5.7082659294999996</v>
      </c>
      <c r="H28" s="12">
        <f>'Raw Inc Data'!AL17</f>
        <v>2.9231468084999999</v>
      </c>
      <c r="I28" s="17"/>
      <c r="J28" s="3">
        <v>17</v>
      </c>
      <c r="K28" t="s">
        <v>34</v>
      </c>
      <c r="L28" s="17"/>
      <c r="M28" s="12"/>
      <c r="N28" s="12" t="str">
        <f>'Raw Inc Data'!BS17</f>
        <v xml:space="preserve"> </v>
      </c>
      <c r="O28" s="12" t="str">
        <f>'Raw Inc Data'!BU17</f>
        <v xml:space="preserve"> </v>
      </c>
      <c r="P28" s="12" t="str">
        <f>'Raw Inc Data'!BT17</f>
        <v xml:space="preserve"> </v>
      </c>
    </row>
    <row r="29" spans="1:34" ht="27" x14ac:dyDescent="0.3">
      <c r="B29" s="40" t="s">
        <v>411</v>
      </c>
      <c r="C29" s="27" t="str">
        <f>IF(OR('Raw Inc Data'!BS18="s",'Raw Inc Data'!BT18="s",'Raw Inc Data'!BU18="s")," (s)","")</f>
        <v/>
      </c>
      <c r="D29"/>
      <c r="E29" s="40" t="str">
        <f t="shared" si="1"/>
        <v>Urban U5
(Highest)</v>
      </c>
      <c r="F29" s="12">
        <f>'Raw Inc Data'!D18</f>
        <v>3.5997452321000001</v>
      </c>
      <c r="G29" s="12">
        <f>'Raw Inc Data'!U18</f>
        <v>2.4723341833000001</v>
      </c>
      <c r="H29" s="12">
        <f>'Raw Inc Data'!AL18</f>
        <v>1.1137083715</v>
      </c>
      <c r="I29" s="17"/>
      <c r="J29" s="3">
        <v>18</v>
      </c>
      <c r="K29" t="s">
        <v>42</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0" t="s">
        <v>239</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394</v>
      </c>
      <c r="G33" s="30" t="s">
        <v>395</v>
      </c>
      <c r="H33" t="s">
        <v>396</v>
      </c>
      <c r="I33"/>
      <c r="J33" s="37" t="s">
        <v>393</v>
      </c>
      <c r="K33" s="6"/>
      <c r="L33" s="31"/>
      <c r="M33" s="30"/>
      <c r="N33" s="30"/>
      <c r="O33" s="30"/>
      <c r="R33" s="29"/>
      <c r="V33"/>
      <c r="W33"/>
      <c r="X33"/>
      <c r="AF33" s="6"/>
      <c r="AG33" s="6"/>
      <c r="AH33" s="6"/>
    </row>
    <row r="34" spans="2:34" x14ac:dyDescent="0.3">
      <c r="B34"/>
      <c r="D34"/>
      <c r="E34" s="23" t="s">
        <v>265</v>
      </c>
      <c r="F34" s="24" t="str">
        <f>IF('Raw Inc Data'!BN9="r","*","")</f>
        <v>*</v>
      </c>
      <c r="G34" s="24" t="str">
        <f>IF('Raw Inc Data'!BO9="r","*","")</f>
        <v>*</v>
      </c>
      <c r="H34" s="24" t="str">
        <f>IF('Raw Inc Data'!BP9="r","*","")</f>
        <v>*</v>
      </c>
      <c r="I34" s="22"/>
      <c r="J34" s="38" t="s">
        <v>265</v>
      </c>
      <c r="K34" s="38" t="s">
        <v>397</v>
      </c>
      <c r="L34" s="38" t="s">
        <v>399</v>
      </c>
      <c r="M34" s="38" t="s">
        <v>400</v>
      </c>
      <c r="N34"/>
      <c r="O34" s="29"/>
    </row>
    <row r="35" spans="2:34" x14ac:dyDescent="0.3">
      <c r="B35"/>
      <c r="D35"/>
      <c r="E35" s="23" t="s">
        <v>264</v>
      </c>
      <c r="F35" s="24" t="str">
        <f>IF('Raw Inc Data'!BN14="u","*","")</f>
        <v>*</v>
      </c>
      <c r="G35" s="24" t="str">
        <f>IF('Raw Inc Data'!BO14="u","*","")</f>
        <v>*</v>
      </c>
      <c r="H35" s="24" t="str">
        <f>IF('Raw Inc Data'!BP14="u","*","")</f>
        <v>*</v>
      </c>
      <c r="I35" s="32"/>
      <c r="J35" s="38" t="s">
        <v>264</v>
      </c>
      <c r="K35" s="38" t="s">
        <v>398</v>
      </c>
      <c r="L35" s="38" t="s">
        <v>402</v>
      </c>
      <c r="M35" s="38" t="s">
        <v>401</v>
      </c>
      <c r="N35"/>
      <c r="O35" s="29"/>
    </row>
    <row r="36" spans="2:34" x14ac:dyDescent="0.3">
      <c r="B36"/>
      <c r="D36"/>
      <c r="E36" s="33" t="s">
        <v>267</v>
      </c>
      <c r="F36" s="34"/>
      <c r="G36" s="24" t="str">
        <f>IF('Raw Inc Data'!BQ9="a"," (a)","")</f>
        <v/>
      </c>
      <c r="H36" s="24" t="str">
        <f>IF('Raw Inc Data'!BR9="b"," (b)","")</f>
        <v/>
      </c>
      <c r="I36" s="22"/>
      <c r="J36" s="38" t="s">
        <v>267</v>
      </c>
      <c r="K36" s="38"/>
      <c r="L36" s="38" t="s">
        <v>403</v>
      </c>
      <c r="M36" s="38" t="s">
        <v>404</v>
      </c>
      <c r="N36" s="6"/>
      <c r="O36" s="29"/>
    </row>
    <row r="37" spans="2:34" x14ac:dyDescent="0.3">
      <c r="B37"/>
      <c r="D37"/>
      <c r="E37" s="33" t="s">
        <v>266</v>
      </c>
      <c r="F37" s="34"/>
      <c r="G37" s="24" t="str">
        <f>IF('Raw Inc Data'!BQ14="a"," (a)","")</f>
        <v/>
      </c>
      <c r="H37" s="24" t="str">
        <f>IF('Raw Inc Data'!BR14="b"," (b)","")</f>
        <v/>
      </c>
      <c r="I37" s="22"/>
      <c r="J37" s="39" t="s">
        <v>266</v>
      </c>
      <c r="K37" s="38"/>
      <c r="L37" s="38" t="s">
        <v>405</v>
      </c>
      <c r="M37" s="24" t="s">
        <v>406</v>
      </c>
      <c r="N37" s="6"/>
      <c r="O37" s="29"/>
    </row>
    <row r="38" spans="2:34" x14ac:dyDescent="0.3">
      <c r="B38"/>
      <c r="D38"/>
      <c r="E38" s="23" t="s">
        <v>371</v>
      </c>
      <c r="F38" s="25" t="str">
        <f>CONCATENATE(F$19,F34)</f>
        <v>2008/09 - 2012/13*</v>
      </c>
      <c r="G38" s="25" t="str">
        <f>CONCATENATE(G$19,G34,G36)</f>
        <v>2013/14 - 2017/18*</v>
      </c>
      <c r="H38" s="25" t="str">
        <f>CONCATENATE(H$19,H34,H36)</f>
        <v>2018/19 - 2022/23*</v>
      </c>
      <c r="I38" s="6"/>
      <c r="J38" s="38"/>
      <c r="K38" s="38"/>
      <c r="L38" s="38"/>
      <c r="M38" s="24"/>
      <c r="N38" s="6"/>
      <c r="O38" s="29"/>
    </row>
    <row r="39" spans="2:34" x14ac:dyDescent="0.3">
      <c r="B39"/>
      <c r="D39"/>
      <c r="E39" s="23" t="s">
        <v>372</v>
      </c>
      <c r="F39" s="25" t="str">
        <f>CONCATENATE(F$19,F35)</f>
        <v>2008/09 - 2012/13*</v>
      </c>
      <c r="G39" s="25" t="str">
        <f>CONCATENATE(G$19,G35,G37)</f>
        <v>2013/14 - 2017/18*</v>
      </c>
      <c r="H39" s="25" t="str">
        <f>CONCATENATE(H$19,H35,H37)</f>
        <v>2018/19 - 2022/23*</v>
      </c>
      <c r="I39" s="6"/>
      <c r="J39" s="24"/>
      <c r="K39" s="24"/>
      <c r="L39" s="24"/>
      <c r="M39" s="24"/>
      <c r="N39" s="6"/>
      <c r="O39" s="29"/>
    </row>
    <row r="40" spans="2:34" x14ac:dyDescent="0.3">
      <c r="B40"/>
      <c r="D40"/>
      <c r="J40" s="6"/>
      <c r="K40" s="6"/>
      <c r="L40" s="6"/>
      <c r="M40" s="6"/>
      <c r="N40" s="6"/>
      <c r="O40" s="29"/>
    </row>
    <row r="41" spans="2:34" x14ac:dyDescent="0.3">
      <c r="B41" s="48" t="s">
        <v>418</v>
      </c>
      <c r="C41" s="48"/>
      <c r="D41" s="49"/>
      <c r="E41" s="49"/>
      <c r="F41" s="49"/>
      <c r="G41" s="49"/>
      <c r="H41" s="49"/>
      <c r="I41" s="49"/>
      <c r="J41" s="49"/>
      <c r="K41" s="49"/>
      <c r="L41" s="49"/>
      <c r="M41" s="49"/>
      <c r="N41" s="49"/>
      <c r="O41" s="49"/>
      <c r="P41" s="49"/>
      <c r="Q41" s="49"/>
      <c r="R41" s="5"/>
      <c r="U41" s="6"/>
      <c r="AE41"/>
    </row>
    <row r="42" spans="2:34" x14ac:dyDescent="0.3">
      <c r="L42" s="96"/>
      <c r="M42" s="43"/>
      <c r="N42"/>
      <c r="U42" s="6"/>
      <c r="AE42"/>
    </row>
    <row r="43" spans="2:34" x14ac:dyDescent="0.3">
      <c r="L43" s="96"/>
      <c r="M43" s="43"/>
      <c r="N43"/>
      <c r="U43" s="6"/>
      <c r="AE43"/>
    </row>
    <row r="44" spans="2:34" x14ac:dyDescent="0.3">
      <c r="L44" s="96"/>
      <c r="M44" s="43"/>
      <c r="N44"/>
      <c r="U44" s="6"/>
      <c r="AE44"/>
    </row>
    <row r="45" spans="2:34" x14ac:dyDescent="0.3">
      <c r="L45" s="96"/>
      <c r="M45" s="43"/>
      <c r="N45"/>
      <c r="U45" s="6"/>
      <c r="AE45"/>
    </row>
    <row r="46" spans="2:34" x14ac:dyDescent="0.3">
      <c r="L46" s="96"/>
      <c r="M46" s="43"/>
      <c r="N46"/>
      <c r="U46" s="6"/>
      <c r="AE46"/>
    </row>
    <row r="47" spans="2:34" x14ac:dyDescent="0.3">
      <c r="L47" s="96"/>
      <c r="M47" s="43"/>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J37" workbookViewId="0">
      <selection activeCell="BF74" sqref="BF74"/>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ustomWidth="1"/>
    <col min="50" max="55" width="13" style="6" customWidth="1"/>
    <col min="56" max="58" width="15" style="93"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7"/>
      <c r="BE1" s="47"/>
      <c r="BF1" s="47"/>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7"/>
      <c r="BE2" s="47"/>
      <c r="BF2" s="47"/>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448</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94"/>
      <c r="BE5" s="94"/>
      <c r="BF5" s="94"/>
    </row>
    <row r="6" spans="1:93" x14ac:dyDescent="0.3">
      <c r="A6" s="9"/>
      <c r="B6" t="s">
        <v>464</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94"/>
      <c r="BE6" s="94"/>
      <c r="BF6" s="94"/>
    </row>
    <row r="7" spans="1:93" x14ac:dyDescent="0.3">
      <c r="A7" s="9"/>
      <c r="B7" t="s">
        <v>0</v>
      </c>
      <c r="C7" s="97" t="s">
        <v>1</v>
      </c>
      <c r="D7" s="98" t="s">
        <v>439</v>
      </c>
      <c r="E7" s="99" t="s">
        <v>2</v>
      </c>
      <c r="F7" s="98" t="s">
        <v>3</v>
      </c>
      <c r="G7" s="98" t="s">
        <v>4</v>
      </c>
      <c r="H7" s="98" t="s">
        <v>5</v>
      </c>
      <c r="I7" s="100" t="s">
        <v>6</v>
      </c>
      <c r="J7" s="98" t="s">
        <v>153</v>
      </c>
      <c r="K7" s="98" t="s">
        <v>154</v>
      </c>
      <c r="L7" s="98" t="s">
        <v>7</v>
      </c>
      <c r="M7" s="98" t="s">
        <v>8</v>
      </c>
      <c r="N7" s="98" t="s">
        <v>9</v>
      </c>
      <c r="O7" s="98" t="s">
        <v>10</v>
      </c>
      <c r="P7" s="98" t="s">
        <v>440</v>
      </c>
      <c r="Q7" s="99" t="s">
        <v>11</v>
      </c>
      <c r="R7" s="98" t="s">
        <v>12</v>
      </c>
      <c r="S7" s="98" t="s">
        <v>13</v>
      </c>
      <c r="T7" s="98" t="s">
        <v>14</v>
      </c>
      <c r="U7" s="100" t="s">
        <v>15</v>
      </c>
      <c r="V7" s="98" t="s">
        <v>155</v>
      </c>
      <c r="W7" s="98" t="s">
        <v>156</v>
      </c>
      <c r="X7" s="98" t="s">
        <v>16</v>
      </c>
      <c r="Y7" s="98" t="s">
        <v>17</v>
      </c>
      <c r="Z7" s="98" t="s">
        <v>18</v>
      </c>
      <c r="AA7" s="98" t="s">
        <v>205</v>
      </c>
      <c r="AB7" s="98" t="s">
        <v>441</v>
      </c>
      <c r="AC7" s="99" t="s">
        <v>206</v>
      </c>
      <c r="AD7" s="98" t="s">
        <v>207</v>
      </c>
      <c r="AE7" s="98" t="s">
        <v>208</v>
      </c>
      <c r="AF7" s="98" t="s">
        <v>209</v>
      </c>
      <c r="AG7" s="100" t="s">
        <v>210</v>
      </c>
      <c r="AH7" s="98" t="s">
        <v>211</v>
      </c>
      <c r="AI7" s="98" t="s">
        <v>212</v>
      </c>
      <c r="AJ7" s="98" t="s">
        <v>213</v>
      </c>
      <c r="AK7" s="98" t="s">
        <v>214</v>
      </c>
      <c r="AL7" s="98" t="s">
        <v>215</v>
      </c>
      <c r="AM7" s="98" t="s">
        <v>216</v>
      </c>
      <c r="AN7" s="98" t="s">
        <v>217</v>
      </c>
      <c r="AO7" s="98" t="s">
        <v>218</v>
      </c>
      <c r="AP7" s="98" t="s">
        <v>219</v>
      </c>
      <c r="AQ7" s="98" t="s">
        <v>19</v>
      </c>
      <c r="AR7" s="98" t="s">
        <v>20</v>
      </c>
      <c r="AS7" s="98" t="s">
        <v>21</v>
      </c>
      <c r="AT7" s="98" t="s">
        <v>22</v>
      </c>
      <c r="AU7" s="97" t="s">
        <v>157</v>
      </c>
      <c r="AV7" s="97" t="s">
        <v>158</v>
      </c>
      <c r="AW7" s="97" t="s">
        <v>220</v>
      </c>
      <c r="AX7" s="97" t="s">
        <v>159</v>
      </c>
      <c r="AY7" s="97" t="s">
        <v>221</v>
      </c>
      <c r="AZ7" s="97" t="s">
        <v>23</v>
      </c>
      <c r="BA7" s="97" t="s">
        <v>24</v>
      </c>
      <c r="BB7" s="97" t="s">
        <v>222</v>
      </c>
      <c r="BC7" s="101" t="s">
        <v>25</v>
      </c>
      <c r="BD7" s="102" t="s">
        <v>129</v>
      </c>
      <c r="BE7" s="102" t="s">
        <v>130</v>
      </c>
      <c r="BF7" s="102" t="s">
        <v>223</v>
      </c>
    </row>
    <row r="8" spans="1:93" s="3" customFormat="1" x14ac:dyDescent="0.3">
      <c r="A8" s="9" t="s">
        <v>412</v>
      </c>
      <c r="B8" s="3" t="s">
        <v>160</v>
      </c>
      <c r="C8" s="103">
        <v>798</v>
      </c>
      <c r="D8" s="104">
        <v>35145</v>
      </c>
      <c r="E8" s="99">
        <v>21.785119745999999</v>
      </c>
      <c r="F8" s="105">
        <v>18.581293928000001</v>
      </c>
      <c r="G8" s="105">
        <v>25.541355957</v>
      </c>
      <c r="H8" s="105">
        <v>2.5865360000000001E-4</v>
      </c>
      <c r="I8" s="106">
        <v>22.705932565000001</v>
      </c>
      <c r="J8" s="105">
        <v>21.183959414</v>
      </c>
      <c r="K8" s="105">
        <v>24.337252710000001</v>
      </c>
      <c r="L8" s="105">
        <v>0.74339850100000004</v>
      </c>
      <c r="M8" s="105">
        <v>0.63407069650000003</v>
      </c>
      <c r="N8" s="105">
        <v>0.87157683559999999</v>
      </c>
      <c r="O8" s="104">
        <v>632</v>
      </c>
      <c r="P8" s="104">
        <v>34472</v>
      </c>
      <c r="Q8" s="99">
        <v>16.690787671999999</v>
      </c>
      <c r="R8" s="105">
        <v>14.140580774</v>
      </c>
      <c r="S8" s="105">
        <v>19.700915935000001</v>
      </c>
      <c r="T8" s="105">
        <v>1.55214041E-2</v>
      </c>
      <c r="U8" s="106">
        <v>18.333720120999999</v>
      </c>
      <c r="V8" s="105">
        <v>16.958663303000002</v>
      </c>
      <c r="W8" s="105">
        <v>19.820270469</v>
      </c>
      <c r="X8" s="105">
        <v>0.81487190399999998</v>
      </c>
      <c r="Y8" s="105">
        <v>0.69036657859999995</v>
      </c>
      <c r="Z8" s="105">
        <v>0.96183135239999995</v>
      </c>
      <c r="AA8" s="104">
        <v>427</v>
      </c>
      <c r="AB8" s="104">
        <v>36237</v>
      </c>
      <c r="AC8" s="99">
        <v>11.549056836</v>
      </c>
      <c r="AD8" s="105">
        <v>9.6885275923999998</v>
      </c>
      <c r="AE8" s="105">
        <v>13.766871439999999</v>
      </c>
      <c r="AF8" s="105">
        <v>5.3479625000000001E-3</v>
      </c>
      <c r="AG8" s="106">
        <v>11.783536164999999</v>
      </c>
      <c r="AH8" s="105">
        <v>10.717243773</v>
      </c>
      <c r="AI8" s="105">
        <v>12.955917351</v>
      </c>
      <c r="AJ8" s="105">
        <v>0.77908814059999998</v>
      </c>
      <c r="AK8" s="105">
        <v>0.65357864750000005</v>
      </c>
      <c r="AL8" s="105">
        <v>0.92869975650000003</v>
      </c>
      <c r="AM8" s="105">
        <v>1.6527769999999999E-4</v>
      </c>
      <c r="AN8" s="105">
        <v>0.69194199000000001</v>
      </c>
      <c r="AO8" s="105">
        <v>0.57128958839999999</v>
      </c>
      <c r="AP8" s="105">
        <v>0.83807534260000005</v>
      </c>
      <c r="AQ8" s="105">
        <v>3.5315456999999999E-3</v>
      </c>
      <c r="AR8" s="105">
        <v>0.76615542469999998</v>
      </c>
      <c r="AS8" s="105">
        <v>0.64061083669999996</v>
      </c>
      <c r="AT8" s="105">
        <v>0.91630378570000004</v>
      </c>
      <c r="AU8" s="103">
        <v>1</v>
      </c>
      <c r="AV8" s="103" t="s">
        <v>26</v>
      </c>
      <c r="AW8" s="103">
        <v>3</v>
      </c>
      <c r="AX8" s="103" t="s">
        <v>224</v>
      </c>
      <c r="AY8" s="103" t="s">
        <v>225</v>
      </c>
      <c r="AZ8" s="103" t="s">
        <v>26</v>
      </c>
      <c r="BA8" s="103" t="s">
        <v>26</v>
      </c>
      <c r="BB8" s="103" t="s">
        <v>26</v>
      </c>
      <c r="BC8" s="101" t="s">
        <v>465</v>
      </c>
      <c r="BD8" s="102">
        <v>159.6</v>
      </c>
      <c r="BE8" s="102">
        <v>126.4</v>
      </c>
      <c r="BF8" s="102">
        <v>85.4</v>
      </c>
      <c r="BG8" s="37"/>
      <c r="BH8" s="37"/>
      <c r="BI8" s="37"/>
      <c r="BJ8" s="37"/>
      <c r="BK8" s="37"/>
      <c r="BL8" s="37"/>
      <c r="BM8" s="37"/>
      <c r="BN8" s="37"/>
      <c r="BO8" s="37"/>
      <c r="BP8" s="37"/>
      <c r="BQ8" s="37"/>
      <c r="BR8" s="37"/>
      <c r="BS8" s="37"/>
      <c r="BT8" s="37"/>
      <c r="BU8" s="37"/>
      <c r="BV8" s="37"/>
      <c r="BW8" s="37"/>
    </row>
    <row r="9" spans="1:93" x14ac:dyDescent="0.3">
      <c r="A9" s="9"/>
      <c r="B9" t="s">
        <v>161</v>
      </c>
      <c r="C9" s="97">
        <v>2226</v>
      </c>
      <c r="D9" s="107">
        <v>112598</v>
      </c>
      <c r="E9" s="108">
        <v>19.986815610000001</v>
      </c>
      <c r="F9" s="98">
        <v>17.265420656</v>
      </c>
      <c r="G9" s="98">
        <v>23.137159885999999</v>
      </c>
      <c r="H9" s="98">
        <v>2.9859433000000001E-7</v>
      </c>
      <c r="I9" s="100">
        <v>19.769445283</v>
      </c>
      <c r="J9" s="98">
        <v>18.965011075</v>
      </c>
      <c r="K9" s="98">
        <v>20.60800098</v>
      </c>
      <c r="L9" s="98">
        <v>0.6820329168</v>
      </c>
      <c r="M9" s="98">
        <v>0.58916765130000004</v>
      </c>
      <c r="N9" s="98">
        <v>0.78953570949999996</v>
      </c>
      <c r="O9" s="107">
        <v>1511</v>
      </c>
      <c r="P9" s="107">
        <v>111926</v>
      </c>
      <c r="Q9" s="108">
        <v>13.02798647</v>
      </c>
      <c r="R9" s="98">
        <v>11.195096839</v>
      </c>
      <c r="S9" s="98">
        <v>15.160961436999999</v>
      </c>
      <c r="T9" s="98">
        <v>4.9455989999999996E-9</v>
      </c>
      <c r="U9" s="100">
        <v>13.499991066</v>
      </c>
      <c r="V9" s="98">
        <v>12.836176997999999</v>
      </c>
      <c r="W9" s="98">
        <v>14.198133821000001</v>
      </c>
      <c r="X9" s="98">
        <v>0.63604788160000003</v>
      </c>
      <c r="Y9" s="98">
        <v>0.54656317340000005</v>
      </c>
      <c r="Z9" s="98">
        <v>0.74018325289999998</v>
      </c>
      <c r="AA9" s="107">
        <v>911</v>
      </c>
      <c r="AB9" s="107">
        <v>104701</v>
      </c>
      <c r="AC9" s="108">
        <v>8.1653568821999993</v>
      </c>
      <c r="AD9" s="98">
        <v>6.9576525543000001</v>
      </c>
      <c r="AE9" s="98">
        <v>9.5826936590000003</v>
      </c>
      <c r="AF9" s="98">
        <v>2.8288519999999997E-13</v>
      </c>
      <c r="AG9" s="100">
        <v>8.7009675170000005</v>
      </c>
      <c r="AH9" s="98">
        <v>8.1539112858999996</v>
      </c>
      <c r="AI9" s="98">
        <v>9.2847264433000003</v>
      </c>
      <c r="AJ9" s="98">
        <v>0.55082703300000002</v>
      </c>
      <c r="AK9" s="98">
        <v>0.4693564737</v>
      </c>
      <c r="AL9" s="98">
        <v>0.64643919329999999</v>
      </c>
      <c r="AM9" s="98">
        <v>3.2976919000000002E-8</v>
      </c>
      <c r="AN9" s="98">
        <v>0.62675509380000005</v>
      </c>
      <c r="AO9" s="98">
        <v>0.531028057</v>
      </c>
      <c r="AP9" s="98">
        <v>0.73973859279999998</v>
      </c>
      <c r="AQ9" s="98">
        <v>7.2886838000000004E-8</v>
      </c>
      <c r="AR9" s="98">
        <v>0.65182902190000003</v>
      </c>
      <c r="AS9" s="98">
        <v>0.55778994120000003</v>
      </c>
      <c r="AT9" s="98">
        <v>0.76172236609999999</v>
      </c>
      <c r="AU9" s="97">
        <v>1</v>
      </c>
      <c r="AV9" s="97">
        <v>2</v>
      </c>
      <c r="AW9" s="97">
        <v>3</v>
      </c>
      <c r="AX9" s="97" t="s">
        <v>224</v>
      </c>
      <c r="AY9" s="97" t="s">
        <v>225</v>
      </c>
      <c r="AZ9" s="97" t="s">
        <v>26</v>
      </c>
      <c r="BA9" s="97" t="s">
        <v>26</v>
      </c>
      <c r="BB9" s="97" t="s">
        <v>26</v>
      </c>
      <c r="BC9" s="109" t="s">
        <v>227</v>
      </c>
      <c r="BD9" s="110">
        <v>445.2</v>
      </c>
      <c r="BE9" s="110">
        <v>302.2</v>
      </c>
      <c r="BF9" s="110">
        <v>182.2</v>
      </c>
    </row>
    <row r="10" spans="1:93" x14ac:dyDescent="0.3">
      <c r="A10" s="9"/>
      <c r="B10" t="s">
        <v>163</v>
      </c>
      <c r="C10" s="97">
        <v>649</v>
      </c>
      <c r="D10" s="107">
        <v>21762</v>
      </c>
      <c r="E10" s="108">
        <v>29.875483008</v>
      </c>
      <c r="F10" s="98">
        <v>25.394624847999999</v>
      </c>
      <c r="G10" s="98">
        <v>35.146984461000002</v>
      </c>
      <c r="H10" s="98">
        <v>0.81604285919999997</v>
      </c>
      <c r="I10" s="100">
        <v>29.822626596999999</v>
      </c>
      <c r="J10" s="98">
        <v>27.614253513000001</v>
      </c>
      <c r="K10" s="98">
        <v>32.207608172999997</v>
      </c>
      <c r="L10" s="98">
        <v>1.0194751987999999</v>
      </c>
      <c r="M10" s="98">
        <v>0.86656976249999995</v>
      </c>
      <c r="N10" s="98">
        <v>1.1993606584000001</v>
      </c>
      <c r="O10" s="107">
        <v>454</v>
      </c>
      <c r="P10" s="107">
        <v>19944</v>
      </c>
      <c r="Q10" s="108">
        <v>22.086590273999999</v>
      </c>
      <c r="R10" s="98">
        <v>18.582299017</v>
      </c>
      <c r="S10" s="98">
        <v>26.251728565000001</v>
      </c>
      <c r="T10" s="98">
        <v>0.39239213090000002</v>
      </c>
      <c r="U10" s="100">
        <v>22.763738468</v>
      </c>
      <c r="V10" s="98">
        <v>20.763220663999999</v>
      </c>
      <c r="W10" s="98">
        <v>24.957004378000001</v>
      </c>
      <c r="X10" s="98">
        <v>1.0783039257</v>
      </c>
      <c r="Y10" s="98">
        <v>0.90721862139999998</v>
      </c>
      <c r="Z10" s="98">
        <v>1.281652877</v>
      </c>
      <c r="AA10" s="107">
        <v>332</v>
      </c>
      <c r="AB10" s="107">
        <v>18814</v>
      </c>
      <c r="AC10" s="108">
        <v>17.573625080999999</v>
      </c>
      <c r="AD10" s="98">
        <v>14.625911073999999</v>
      </c>
      <c r="AE10" s="98">
        <v>21.115422958</v>
      </c>
      <c r="AF10" s="98">
        <v>6.9295073400000004E-2</v>
      </c>
      <c r="AG10" s="100">
        <v>17.646433507000001</v>
      </c>
      <c r="AH10" s="98">
        <v>15.846785896</v>
      </c>
      <c r="AI10" s="98">
        <v>19.650458936</v>
      </c>
      <c r="AJ10" s="98">
        <v>1.1854996543</v>
      </c>
      <c r="AK10" s="98">
        <v>0.98664973460000005</v>
      </c>
      <c r="AL10" s="98">
        <v>1.4244258941000001</v>
      </c>
      <c r="AM10" s="98">
        <v>2.9452139700000001E-2</v>
      </c>
      <c r="AN10" s="98">
        <v>0.79566944750000002</v>
      </c>
      <c r="AO10" s="98">
        <v>0.64770532059999997</v>
      </c>
      <c r="AP10" s="98">
        <v>0.97743503040000002</v>
      </c>
      <c r="AQ10" s="98">
        <v>1.7987495E-3</v>
      </c>
      <c r="AR10" s="98">
        <v>0.73928814030000001</v>
      </c>
      <c r="AS10" s="98">
        <v>0.61156897840000002</v>
      </c>
      <c r="AT10" s="98">
        <v>0.89367998329999998</v>
      </c>
      <c r="AU10" s="97" t="s">
        <v>26</v>
      </c>
      <c r="AV10" s="97" t="s">
        <v>26</v>
      </c>
      <c r="AW10" s="97" t="s">
        <v>26</v>
      </c>
      <c r="AX10" s="97" t="s">
        <v>224</v>
      </c>
      <c r="AY10" s="97" t="s">
        <v>225</v>
      </c>
      <c r="AZ10" s="97" t="s">
        <v>26</v>
      </c>
      <c r="BA10" s="97" t="s">
        <v>26</v>
      </c>
      <c r="BB10" s="97" t="s">
        <v>26</v>
      </c>
      <c r="BC10" s="109" t="s">
        <v>419</v>
      </c>
      <c r="BD10" s="110">
        <v>129.80000000000001</v>
      </c>
      <c r="BE10" s="110">
        <v>90.8</v>
      </c>
      <c r="BF10" s="110">
        <v>66.400000000000006</v>
      </c>
    </row>
    <row r="11" spans="1:93" x14ac:dyDescent="0.3">
      <c r="A11" s="9"/>
      <c r="B11" t="s">
        <v>162</v>
      </c>
      <c r="C11" s="97">
        <v>805</v>
      </c>
      <c r="D11" s="107">
        <v>26972</v>
      </c>
      <c r="E11" s="108">
        <v>29.130705772999999</v>
      </c>
      <c r="F11" s="98">
        <v>24.853666704999998</v>
      </c>
      <c r="G11" s="98">
        <v>34.143775599999998</v>
      </c>
      <c r="H11" s="98">
        <v>0.94138119460000003</v>
      </c>
      <c r="I11" s="100">
        <v>29.845765979999999</v>
      </c>
      <c r="J11" s="98">
        <v>27.853630946999999</v>
      </c>
      <c r="K11" s="98">
        <v>31.980381609999998</v>
      </c>
      <c r="L11" s="98">
        <v>0.99406031530000005</v>
      </c>
      <c r="M11" s="98">
        <v>0.8481100305</v>
      </c>
      <c r="N11" s="98">
        <v>1.1651270175999999</v>
      </c>
      <c r="O11" s="107">
        <v>584</v>
      </c>
      <c r="P11" s="107">
        <v>25081</v>
      </c>
      <c r="Q11" s="108">
        <v>21.531196868999999</v>
      </c>
      <c r="R11" s="98">
        <v>18.218533364999999</v>
      </c>
      <c r="S11" s="98">
        <v>25.446199719999999</v>
      </c>
      <c r="T11" s="98">
        <v>0.55809532620000002</v>
      </c>
      <c r="U11" s="100">
        <v>23.284558032</v>
      </c>
      <c r="V11" s="98">
        <v>21.470641894</v>
      </c>
      <c r="W11" s="98">
        <v>25.251720251999998</v>
      </c>
      <c r="X11" s="98">
        <v>1.0511886995999999</v>
      </c>
      <c r="Y11" s="98">
        <v>0.88945897959999998</v>
      </c>
      <c r="Z11" s="98">
        <v>1.2423256244000001</v>
      </c>
      <c r="AA11" s="107">
        <v>322</v>
      </c>
      <c r="AB11" s="107">
        <v>24991</v>
      </c>
      <c r="AC11" s="108">
        <v>12.553029079</v>
      </c>
      <c r="AD11" s="98">
        <v>10.437614426</v>
      </c>
      <c r="AE11" s="98">
        <v>15.097179549</v>
      </c>
      <c r="AF11" s="98">
        <v>7.7413394999999996E-2</v>
      </c>
      <c r="AG11" s="100">
        <v>12.884638470000001</v>
      </c>
      <c r="AH11" s="98">
        <v>11.551453381</v>
      </c>
      <c r="AI11" s="98">
        <v>14.371690126000001</v>
      </c>
      <c r="AJ11" s="98">
        <v>0.84681513149999998</v>
      </c>
      <c r="AK11" s="98">
        <v>0.70411131670000005</v>
      </c>
      <c r="AL11" s="98">
        <v>1.0184410476000001</v>
      </c>
      <c r="AM11" s="98">
        <v>1.3472944E-7</v>
      </c>
      <c r="AN11" s="98">
        <v>0.58301585160000002</v>
      </c>
      <c r="AO11" s="98">
        <v>0.47705948069999998</v>
      </c>
      <c r="AP11" s="98">
        <v>0.71250545679999999</v>
      </c>
      <c r="AQ11" s="98">
        <v>1.0571595E-3</v>
      </c>
      <c r="AR11" s="98">
        <v>0.73912376300000004</v>
      </c>
      <c r="AS11" s="98">
        <v>0.61680214960000002</v>
      </c>
      <c r="AT11" s="98">
        <v>0.88570368529999999</v>
      </c>
      <c r="AU11" s="97" t="s">
        <v>26</v>
      </c>
      <c r="AV11" s="97" t="s">
        <v>26</v>
      </c>
      <c r="AW11" s="97" t="s">
        <v>26</v>
      </c>
      <c r="AX11" s="97" t="s">
        <v>224</v>
      </c>
      <c r="AY11" s="97" t="s">
        <v>225</v>
      </c>
      <c r="AZ11" s="97" t="s">
        <v>26</v>
      </c>
      <c r="BA11" s="97" t="s">
        <v>26</v>
      </c>
      <c r="BB11" s="97" t="s">
        <v>26</v>
      </c>
      <c r="BC11" s="109" t="s">
        <v>419</v>
      </c>
      <c r="BD11" s="110">
        <v>161</v>
      </c>
      <c r="BE11" s="110">
        <v>116.8</v>
      </c>
      <c r="BF11" s="110">
        <v>64.400000000000006</v>
      </c>
      <c r="BQ11" s="45"/>
      <c r="CC11" s="4"/>
      <c r="CO11" s="4"/>
    </row>
    <row r="12" spans="1:93" x14ac:dyDescent="0.3">
      <c r="A12" s="9"/>
      <c r="B12" t="s">
        <v>164</v>
      </c>
      <c r="C12" s="97">
        <v>1620</v>
      </c>
      <c r="D12" s="107">
        <v>16415</v>
      </c>
      <c r="E12" s="108">
        <v>104.79871391</v>
      </c>
      <c r="F12" s="98">
        <v>90.270017670000001</v>
      </c>
      <c r="G12" s="98">
        <v>121.66576146</v>
      </c>
      <c r="H12" s="98">
        <v>7.2053849999999995E-63</v>
      </c>
      <c r="I12" s="100">
        <v>98.690222358</v>
      </c>
      <c r="J12" s="98">
        <v>93.999567442</v>
      </c>
      <c r="K12" s="98">
        <v>103.61494476999999</v>
      </c>
      <c r="L12" s="98">
        <v>3.5761661046</v>
      </c>
      <c r="M12" s="98">
        <v>3.0803868237000001</v>
      </c>
      <c r="N12" s="98">
        <v>4.1517396159000004</v>
      </c>
      <c r="O12" s="107">
        <v>1232</v>
      </c>
      <c r="P12" s="107">
        <v>15309</v>
      </c>
      <c r="Q12" s="108">
        <v>84.183326905000001</v>
      </c>
      <c r="R12" s="98">
        <v>72.222004076000005</v>
      </c>
      <c r="S12" s="98">
        <v>98.125669864000002</v>
      </c>
      <c r="T12" s="98">
        <v>4.8915220000000003E-73</v>
      </c>
      <c r="U12" s="100">
        <v>80.475537266000003</v>
      </c>
      <c r="V12" s="98">
        <v>76.104971934999995</v>
      </c>
      <c r="W12" s="98">
        <v>85.097095938999999</v>
      </c>
      <c r="X12" s="98">
        <v>4.1099694771999999</v>
      </c>
      <c r="Y12" s="98">
        <v>3.5259978815999999</v>
      </c>
      <c r="Z12" s="98">
        <v>4.7906577573</v>
      </c>
      <c r="AA12" s="107">
        <v>979</v>
      </c>
      <c r="AB12" s="107">
        <v>15181</v>
      </c>
      <c r="AC12" s="108">
        <v>69.379688900999994</v>
      </c>
      <c r="AD12" s="98">
        <v>59.211894147000002</v>
      </c>
      <c r="AE12" s="98">
        <v>81.293485055999994</v>
      </c>
      <c r="AF12" s="98">
        <v>3.1691969999999998E-81</v>
      </c>
      <c r="AG12" s="100">
        <v>64.488505368999995</v>
      </c>
      <c r="AH12" s="98">
        <v>60.572819901000003</v>
      </c>
      <c r="AI12" s="98">
        <v>68.657317448000001</v>
      </c>
      <c r="AJ12" s="98">
        <v>4.6802863287000003</v>
      </c>
      <c r="AK12" s="98">
        <v>3.9943767847</v>
      </c>
      <c r="AL12" s="98">
        <v>5.4839794288999997</v>
      </c>
      <c r="AM12" s="98">
        <v>2.1967140199999999E-2</v>
      </c>
      <c r="AN12" s="98">
        <v>0.82415000039999997</v>
      </c>
      <c r="AO12" s="98">
        <v>0.69846895239999995</v>
      </c>
      <c r="AP12" s="98">
        <v>0.97244583429999998</v>
      </c>
      <c r="AQ12" s="98">
        <v>7.2042729000000002E-3</v>
      </c>
      <c r="AR12" s="98">
        <v>0.80328587789999994</v>
      </c>
      <c r="AS12" s="98">
        <v>0.6846782817</v>
      </c>
      <c r="AT12" s="98">
        <v>0.94244000269999995</v>
      </c>
      <c r="AU12" s="97">
        <v>1</v>
      </c>
      <c r="AV12" s="97">
        <v>2</v>
      </c>
      <c r="AW12" s="97">
        <v>3</v>
      </c>
      <c r="AX12" s="97" t="s">
        <v>224</v>
      </c>
      <c r="AY12" s="97" t="s">
        <v>225</v>
      </c>
      <c r="AZ12" s="97" t="s">
        <v>26</v>
      </c>
      <c r="BA12" s="97" t="s">
        <v>26</v>
      </c>
      <c r="BB12" s="97" t="s">
        <v>26</v>
      </c>
      <c r="BC12" s="109" t="s">
        <v>227</v>
      </c>
      <c r="BD12" s="110">
        <v>324</v>
      </c>
      <c r="BE12" s="110">
        <v>246.4</v>
      </c>
      <c r="BF12" s="110">
        <v>195.8</v>
      </c>
      <c r="BQ12" s="45"/>
      <c r="CC12" s="4"/>
      <c r="CO12" s="4"/>
    </row>
    <row r="13" spans="1:93" s="3" customFormat="1" x14ac:dyDescent="0.3">
      <c r="A13" s="9" t="s">
        <v>27</v>
      </c>
      <c r="B13" s="3" t="s">
        <v>48</v>
      </c>
      <c r="C13" s="103">
        <v>6202</v>
      </c>
      <c r="D13" s="104">
        <v>215826</v>
      </c>
      <c r="E13" s="99">
        <v>29.304766848</v>
      </c>
      <c r="F13" s="105">
        <v>25.37722956</v>
      </c>
      <c r="G13" s="105">
        <v>33.840154142999999</v>
      </c>
      <c r="H13" s="105" t="s">
        <v>26</v>
      </c>
      <c r="I13" s="106">
        <v>28.736111497</v>
      </c>
      <c r="J13" s="105">
        <v>28.029766042999999</v>
      </c>
      <c r="K13" s="105">
        <v>29.460256739999998</v>
      </c>
      <c r="L13" s="105" t="s">
        <v>26</v>
      </c>
      <c r="M13" s="105" t="s">
        <v>26</v>
      </c>
      <c r="N13" s="105" t="s">
        <v>26</v>
      </c>
      <c r="O13" s="104">
        <v>4466</v>
      </c>
      <c r="P13" s="104">
        <v>209786</v>
      </c>
      <c r="Q13" s="99">
        <v>20.482713404999998</v>
      </c>
      <c r="R13" s="105">
        <v>17.713482146</v>
      </c>
      <c r="S13" s="105">
        <v>23.684871499</v>
      </c>
      <c r="T13" s="105" t="s">
        <v>26</v>
      </c>
      <c r="U13" s="106">
        <v>21.288360520000001</v>
      </c>
      <c r="V13" s="105">
        <v>20.673073253999998</v>
      </c>
      <c r="W13" s="105">
        <v>21.921960419000001</v>
      </c>
      <c r="X13" s="105" t="s">
        <v>26</v>
      </c>
      <c r="Y13" s="105" t="s">
        <v>26</v>
      </c>
      <c r="Z13" s="105" t="s">
        <v>26</v>
      </c>
      <c r="AA13" s="104">
        <v>3002</v>
      </c>
      <c r="AB13" s="104">
        <v>202512</v>
      </c>
      <c r="AC13" s="99">
        <v>14.823812909999999</v>
      </c>
      <c r="AD13" s="105">
        <v>14.302908487</v>
      </c>
      <c r="AE13" s="105">
        <v>15.363688399000001</v>
      </c>
      <c r="AF13" s="105" t="s">
        <v>26</v>
      </c>
      <c r="AG13" s="106">
        <v>14.823812909999999</v>
      </c>
      <c r="AH13" s="105">
        <v>14.302908487</v>
      </c>
      <c r="AI13" s="105">
        <v>15.363688399000001</v>
      </c>
      <c r="AJ13" s="105" t="s">
        <v>26</v>
      </c>
      <c r="AK13" s="105" t="s">
        <v>26</v>
      </c>
      <c r="AL13" s="105" t="s">
        <v>26</v>
      </c>
      <c r="AM13" s="105">
        <v>1.28296E-5</v>
      </c>
      <c r="AN13" s="105">
        <v>0.7237231033</v>
      </c>
      <c r="AO13" s="105">
        <v>0.62587685609999999</v>
      </c>
      <c r="AP13" s="105">
        <v>0.83686611060000005</v>
      </c>
      <c r="AQ13" s="105">
        <v>7.5786672999999999E-7</v>
      </c>
      <c r="AR13" s="105">
        <v>0.69895500320000004</v>
      </c>
      <c r="AS13" s="105">
        <v>0.60646768699999998</v>
      </c>
      <c r="AT13" s="105">
        <v>0.80554678660000001</v>
      </c>
      <c r="AU13" s="103" t="s">
        <v>26</v>
      </c>
      <c r="AV13" s="103" t="s">
        <v>26</v>
      </c>
      <c r="AW13" s="103" t="s">
        <v>26</v>
      </c>
      <c r="AX13" s="103" t="s">
        <v>224</v>
      </c>
      <c r="AY13" s="103" t="s">
        <v>225</v>
      </c>
      <c r="AZ13" s="103" t="s">
        <v>26</v>
      </c>
      <c r="BA13" s="103" t="s">
        <v>26</v>
      </c>
      <c r="BB13" s="103" t="s">
        <v>26</v>
      </c>
      <c r="BC13" s="101" t="s">
        <v>419</v>
      </c>
      <c r="BD13" s="102">
        <v>1240.4000000000001</v>
      </c>
      <c r="BE13" s="102">
        <v>893.2</v>
      </c>
      <c r="BF13" s="102">
        <v>600.4</v>
      </c>
      <c r="BG13" s="37"/>
      <c r="BH13" s="37"/>
      <c r="BI13" s="37"/>
      <c r="BJ13" s="37"/>
      <c r="BK13" s="37"/>
      <c r="BL13" s="37"/>
      <c r="BM13" s="37"/>
      <c r="BN13" s="37"/>
      <c r="BO13" s="37"/>
      <c r="BP13" s="37"/>
      <c r="BQ13" s="37"/>
      <c r="BR13" s="37"/>
      <c r="BS13" s="37"/>
      <c r="BT13" s="37"/>
      <c r="BU13" s="37"/>
      <c r="BV13" s="37"/>
      <c r="BW13" s="37"/>
    </row>
    <row r="14" spans="1:93" s="3" customFormat="1" x14ac:dyDescent="0.3">
      <c r="A14" s="9" t="s">
        <v>178</v>
      </c>
      <c r="B14" s="3" t="s">
        <v>61</v>
      </c>
      <c r="C14" s="103">
        <v>7</v>
      </c>
      <c r="D14" s="104">
        <v>1337</v>
      </c>
      <c r="E14" s="99">
        <v>5.4018744683</v>
      </c>
      <c r="F14" s="105">
        <v>2.5497269312999999</v>
      </c>
      <c r="G14" s="105">
        <v>11.444459957999999</v>
      </c>
      <c r="H14" s="105">
        <v>1.02368E-5</v>
      </c>
      <c r="I14" s="106">
        <v>5.2356020941999999</v>
      </c>
      <c r="J14" s="105">
        <v>2.4959891322000001</v>
      </c>
      <c r="K14" s="105">
        <v>10.982231026999999</v>
      </c>
      <c r="L14" s="105">
        <v>0.18451047300000001</v>
      </c>
      <c r="M14" s="105">
        <v>8.7090384100000001E-2</v>
      </c>
      <c r="N14" s="105">
        <v>0.39090555189999998</v>
      </c>
      <c r="O14" s="104" t="s">
        <v>26</v>
      </c>
      <c r="P14" s="104" t="s">
        <v>26</v>
      </c>
      <c r="Q14" s="99" t="s">
        <v>26</v>
      </c>
      <c r="R14" s="105" t="s">
        <v>26</v>
      </c>
      <c r="S14" s="105" t="s">
        <v>26</v>
      </c>
      <c r="T14" s="105" t="s">
        <v>26</v>
      </c>
      <c r="U14" s="106" t="s">
        <v>26</v>
      </c>
      <c r="V14" s="105" t="s">
        <v>26</v>
      </c>
      <c r="W14" s="105" t="s">
        <v>26</v>
      </c>
      <c r="X14" s="105" t="s">
        <v>26</v>
      </c>
      <c r="Y14" s="105" t="s">
        <v>26</v>
      </c>
      <c r="Z14" s="105" t="s">
        <v>26</v>
      </c>
      <c r="AA14" s="104" t="s">
        <v>26</v>
      </c>
      <c r="AB14" s="104" t="s">
        <v>26</v>
      </c>
      <c r="AC14" s="99" t="s">
        <v>26</v>
      </c>
      <c r="AD14" s="105" t="s">
        <v>26</v>
      </c>
      <c r="AE14" s="105" t="s">
        <v>26</v>
      </c>
      <c r="AF14" s="105" t="s">
        <v>26</v>
      </c>
      <c r="AG14" s="106" t="s">
        <v>26</v>
      </c>
      <c r="AH14" s="105" t="s">
        <v>26</v>
      </c>
      <c r="AI14" s="105" t="s">
        <v>26</v>
      </c>
      <c r="AJ14" s="105" t="s">
        <v>26</v>
      </c>
      <c r="AK14" s="105" t="s">
        <v>26</v>
      </c>
      <c r="AL14" s="105" t="s">
        <v>26</v>
      </c>
      <c r="AM14" s="105">
        <v>0.50917162849999997</v>
      </c>
      <c r="AN14" s="105">
        <v>0.44501559959999998</v>
      </c>
      <c r="AO14" s="105">
        <v>4.0214072099999998E-2</v>
      </c>
      <c r="AP14" s="105">
        <v>4.9246165274000004</v>
      </c>
      <c r="AQ14" s="105">
        <v>0.115849251</v>
      </c>
      <c r="AR14" s="105">
        <v>0.28226880110000002</v>
      </c>
      <c r="AS14" s="105">
        <v>5.8336670799999997E-2</v>
      </c>
      <c r="AT14" s="105">
        <v>1.3657905896</v>
      </c>
      <c r="AU14" s="103">
        <v>1</v>
      </c>
      <c r="AV14" s="103" t="s">
        <v>26</v>
      </c>
      <c r="AW14" s="103" t="s">
        <v>26</v>
      </c>
      <c r="AX14" s="103" t="s">
        <v>26</v>
      </c>
      <c r="AY14" s="103" t="s">
        <v>26</v>
      </c>
      <c r="AZ14" s="103" t="s">
        <v>26</v>
      </c>
      <c r="BA14" s="103" t="s">
        <v>442</v>
      </c>
      <c r="BB14" s="103" t="s">
        <v>442</v>
      </c>
      <c r="BC14" s="101" t="s">
        <v>446</v>
      </c>
      <c r="BD14" s="102">
        <v>1.4</v>
      </c>
      <c r="BE14" s="102" t="s">
        <v>26</v>
      </c>
      <c r="BF14" s="102" t="s">
        <v>26</v>
      </c>
      <c r="BG14" s="37"/>
      <c r="BH14" s="37"/>
      <c r="BI14" s="37"/>
      <c r="BJ14" s="37"/>
      <c r="BK14" s="37"/>
      <c r="BL14" s="37"/>
      <c r="BM14" s="37"/>
      <c r="BN14" s="37"/>
      <c r="BO14" s="37"/>
      <c r="BP14" s="37"/>
      <c r="BQ14" s="37"/>
      <c r="BR14" s="37"/>
      <c r="BS14" s="37"/>
      <c r="BT14" s="37"/>
      <c r="BU14" s="37"/>
      <c r="BV14" s="37"/>
      <c r="BW14" s="37"/>
    </row>
    <row r="15" spans="1:93" x14ac:dyDescent="0.3">
      <c r="A15" s="9"/>
      <c r="B15" t="s">
        <v>66</v>
      </c>
      <c r="C15" s="97">
        <v>7</v>
      </c>
      <c r="D15" s="107">
        <v>1193</v>
      </c>
      <c r="E15" s="108">
        <v>5.8244112859000001</v>
      </c>
      <c r="F15" s="98">
        <v>2.7485356832000001</v>
      </c>
      <c r="G15" s="98">
        <v>12.342487323</v>
      </c>
      <c r="H15" s="98">
        <v>2.5065599999999999E-5</v>
      </c>
      <c r="I15" s="100">
        <v>5.8675607712</v>
      </c>
      <c r="J15" s="98">
        <v>2.7972652722000002</v>
      </c>
      <c r="K15" s="98">
        <v>12.307831418999999</v>
      </c>
      <c r="L15" s="98">
        <v>0.1989429573</v>
      </c>
      <c r="M15" s="98">
        <v>9.3881044799999994E-2</v>
      </c>
      <c r="N15" s="98">
        <v>0.42157924769999999</v>
      </c>
      <c r="O15" s="107">
        <v>9</v>
      </c>
      <c r="P15" s="107">
        <v>1097</v>
      </c>
      <c r="Q15" s="108">
        <v>8.2222940352999991</v>
      </c>
      <c r="R15" s="98">
        <v>4.2279726917999998</v>
      </c>
      <c r="S15" s="98">
        <v>15.990197697999999</v>
      </c>
      <c r="T15" s="98">
        <v>7.0209679999999998E-3</v>
      </c>
      <c r="U15" s="100">
        <v>8.2041932542999998</v>
      </c>
      <c r="V15" s="98">
        <v>4.2687629067000001</v>
      </c>
      <c r="W15" s="98">
        <v>15.767750147999999</v>
      </c>
      <c r="X15" s="98">
        <v>0.40057521099999999</v>
      </c>
      <c r="Y15" s="98">
        <v>0.2059791399</v>
      </c>
      <c r="Z15" s="98">
        <v>0.77901334950000001</v>
      </c>
      <c r="AA15" s="107">
        <v>20</v>
      </c>
      <c r="AB15" s="107">
        <v>1946</v>
      </c>
      <c r="AC15" s="108">
        <v>11.586916838</v>
      </c>
      <c r="AD15" s="98">
        <v>7.3500554023999998</v>
      </c>
      <c r="AE15" s="98">
        <v>18.266072084000001</v>
      </c>
      <c r="AF15" s="98">
        <v>0.2887705008</v>
      </c>
      <c r="AG15" s="100">
        <v>10.277492292</v>
      </c>
      <c r="AH15" s="98">
        <v>6.6305981544000003</v>
      </c>
      <c r="AI15" s="98">
        <v>15.930214039000001</v>
      </c>
      <c r="AJ15" s="98">
        <v>0.78164213940000005</v>
      </c>
      <c r="AK15" s="98">
        <v>0.4958275882</v>
      </c>
      <c r="AL15" s="98">
        <v>1.2322114556999999</v>
      </c>
      <c r="AM15" s="98">
        <v>0.39864786499999999</v>
      </c>
      <c r="AN15" s="98">
        <v>1.4092073073</v>
      </c>
      <c r="AO15" s="98">
        <v>0.6353841938</v>
      </c>
      <c r="AP15" s="98">
        <v>3.1254558334000002</v>
      </c>
      <c r="AQ15" s="98">
        <v>0.49746014420000001</v>
      </c>
      <c r="AR15" s="98">
        <v>1.4116952996000001</v>
      </c>
      <c r="AS15" s="98">
        <v>0.52141433410000004</v>
      </c>
      <c r="AT15" s="98">
        <v>3.8220729441999999</v>
      </c>
      <c r="AU15" s="97">
        <v>1</v>
      </c>
      <c r="AV15" s="97" t="s">
        <v>26</v>
      </c>
      <c r="AW15" s="97" t="s">
        <v>26</v>
      </c>
      <c r="AX15" s="97" t="s">
        <v>26</v>
      </c>
      <c r="AY15" s="97" t="s">
        <v>26</v>
      </c>
      <c r="AZ15" s="97" t="s">
        <v>26</v>
      </c>
      <c r="BA15" s="97" t="s">
        <v>26</v>
      </c>
      <c r="BB15" s="97" t="s">
        <v>26</v>
      </c>
      <c r="BC15" s="109">
        <v>-1</v>
      </c>
      <c r="BD15" s="110">
        <v>1.4</v>
      </c>
      <c r="BE15" s="110">
        <v>1.8</v>
      </c>
      <c r="BF15" s="110">
        <v>4</v>
      </c>
    </row>
    <row r="16" spans="1:93" x14ac:dyDescent="0.3">
      <c r="A16" s="9"/>
      <c r="B16" t="s">
        <v>73</v>
      </c>
      <c r="C16" s="97">
        <v>18</v>
      </c>
      <c r="D16" s="107">
        <v>1749</v>
      </c>
      <c r="E16" s="108">
        <v>10.162351034</v>
      </c>
      <c r="F16" s="98">
        <v>6.2996863093000002</v>
      </c>
      <c r="G16" s="98">
        <v>16.393416033000001</v>
      </c>
      <c r="H16" s="98">
        <v>1.4452499999999999E-5</v>
      </c>
      <c r="I16" s="100">
        <v>10.291595196999999</v>
      </c>
      <c r="J16" s="98">
        <v>6.4841427567999999</v>
      </c>
      <c r="K16" s="98">
        <v>16.334762462</v>
      </c>
      <c r="L16" s="98">
        <v>0.34711287860000001</v>
      </c>
      <c r="M16" s="98">
        <v>0.21517680719999999</v>
      </c>
      <c r="N16" s="98">
        <v>0.55994580490000001</v>
      </c>
      <c r="O16" s="107">
        <v>18</v>
      </c>
      <c r="P16" s="107">
        <v>1796</v>
      </c>
      <c r="Q16" s="108">
        <v>10.143222467999999</v>
      </c>
      <c r="R16" s="98">
        <v>6.2873846201000001</v>
      </c>
      <c r="S16" s="98">
        <v>16.363713730000001</v>
      </c>
      <c r="T16" s="98">
        <v>3.8678154999999999E-3</v>
      </c>
      <c r="U16" s="100">
        <v>10.022271715</v>
      </c>
      <c r="V16" s="98">
        <v>6.3144575065000002</v>
      </c>
      <c r="W16" s="98">
        <v>15.907293734</v>
      </c>
      <c r="X16" s="98">
        <v>0.49415935049999998</v>
      </c>
      <c r="Y16" s="98">
        <v>0.30630994340000001</v>
      </c>
      <c r="Z16" s="98">
        <v>0.79721037120000005</v>
      </c>
      <c r="AA16" s="107">
        <v>13</v>
      </c>
      <c r="AB16" s="107">
        <v>1920</v>
      </c>
      <c r="AC16" s="108">
        <v>6.7759598641999998</v>
      </c>
      <c r="AD16" s="98">
        <v>3.8778111210000001</v>
      </c>
      <c r="AE16" s="98">
        <v>11.840089847</v>
      </c>
      <c r="AF16" s="98">
        <v>5.9738046999999999E-3</v>
      </c>
      <c r="AG16" s="100">
        <v>6.7708333332999997</v>
      </c>
      <c r="AH16" s="98">
        <v>3.9315272672999999</v>
      </c>
      <c r="AI16" s="98">
        <v>11.660655239</v>
      </c>
      <c r="AJ16" s="98">
        <v>0.45709966159999998</v>
      </c>
      <c r="AK16" s="98">
        <v>0.26159336630000002</v>
      </c>
      <c r="AL16" s="98">
        <v>0.79872094439999997</v>
      </c>
      <c r="AM16" s="98">
        <v>0.27512605000000001</v>
      </c>
      <c r="AN16" s="98">
        <v>0.66802832000000001</v>
      </c>
      <c r="AO16" s="98">
        <v>0.32369645029999999</v>
      </c>
      <c r="AP16" s="98">
        <v>1.378642972</v>
      </c>
      <c r="AQ16" s="98">
        <v>0.99557316610000002</v>
      </c>
      <c r="AR16" s="98">
        <v>0.99811770259999999</v>
      </c>
      <c r="AS16" s="98">
        <v>0.51301596009999995</v>
      </c>
      <c r="AT16" s="98">
        <v>1.9419258383</v>
      </c>
      <c r="AU16" s="97">
        <v>1</v>
      </c>
      <c r="AV16" s="97">
        <v>2</v>
      </c>
      <c r="AW16" s="97" t="s">
        <v>26</v>
      </c>
      <c r="AX16" s="97" t="s">
        <v>26</v>
      </c>
      <c r="AY16" s="97" t="s">
        <v>26</v>
      </c>
      <c r="AZ16" s="97" t="s">
        <v>26</v>
      </c>
      <c r="BA16" s="97" t="s">
        <v>26</v>
      </c>
      <c r="BB16" s="97" t="s">
        <v>26</v>
      </c>
      <c r="BC16" s="109" t="s">
        <v>449</v>
      </c>
      <c r="BD16" s="110">
        <v>3.6</v>
      </c>
      <c r="BE16" s="110">
        <v>3.6</v>
      </c>
      <c r="BF16" s="110">
        <v>2.6</v>
      </c>
    </row>
    <row r="17" spans="1:58" x14ac:dyDescent="0.3">
      <c r="A17" s="9"/>
      <c r="B17" t="s">
        <v>65</v>
      </c>
      <c r="C17" s="97" t="s">
        <v>26</v>
      </c>
      <c r="D17" s="107" t="s">
        <v>26</v>
      </c>
      <c r="E17" s="108" t="s">
        <v>26</v>
      </c>
      <c r="F17" s="98" t="s">
        <v>26</v>
      </c>
      <c r="G17" s="98" t="s">
        <v>26</v>
      </c>
      <c r="H17" s="98" t="s">
        <v>26</v>
      </c>
      <c r="I17" s="100" t="s">
        <v>26</v>
      </c>
      <c r="J17" s="98" t="s">
        <v>26</v>
      </c>
      <c r="K17" s="98" t="s">
        <v>26</v>
      </c>
      <c r="L17" s="98" t="s">
        <v>26</v>
      </c>
      <c r="M17" s="98" t="s">
        <v>26</v>
      </c>
      <c r="N17" s="98" t="s">
        <v>26</v>
      </c>
      <c r="O17" s="107">
        <v>11</v>
      </c>
      <c r="P17" s="107">
        <v>321</v>
      </c>
      <c r="Q17" s="108">
        <v>32.453661781000001</v>
      </c>
      <c r="R17" s="98">
        <v>17.732892412000002</v>
      </c>
      <c r="S17" s="98">
        <v>59.394719064999997</v>
      </c>
      <c r="T17" s="98">
        <v>0.13738720339999999</v>
      </c>
      <c r="U17" s="100">
        <v>34.267912772999999</v>
      </c>
      <c r="V17" s="98">
        <v>18.977575634000001</v>
      </c>
      <c r="W17" s="98">
        <v>61.877758700000001</v>
      </c>
      <c r="X17" s="98">
        <v>1.5810833765000001</v>
      </c>
      <c r="Y17" s="98">
        <v>0.86391426640000002</v>
      </c>
      <c r="Z17" s="98">
        <v>2.8936026880000001</v>
      </c>
      <c r="AA17" s="107" t="s">
        <v>26</v>
      </c>
      <c r="AB17" s="107" t="s">
        <v>26</v>
      </c>
      <c r="AC17" s="108" t="s">
        <v>26</v>
      </c>
      <c r="AD17" s="98" t="s">
        <v>26</v>
      </c>
      <c r="AE17" s="98" t="s">
        <v>26</v>
      </c>
      <c r="AF17" s="98" t="s">
        <v>26</v>
      </c>
      <c r="AG17" s="100" t="s">
        <v>26</v>
      </c>
      <c r="AH17" s="98" t="s">
        <v>26</v>
      </c>
      <c r="AI17" s="98" t="s">
        <v>26</v>
      </c>
      <c r="AJ17" s="98" t="s">
        <v>26</v>
      </c>
      <c r="AK17" s="98" t="s">
        <v>26</v>
      </c>
      <c r="AL17" s="98" t="s">
        <v>26</v>
      </c>
      <c r="AM17" s="98">
        <v>7.4382857999999996E-2</v>
      </c>
      <c r="AN17" s="98">
        <v>0.350461256</v>
      </c>
      <c r="AO17" s="98">
        <v>0.11077359270000001</v>
      </c>
      <c r="AP17" s="98">
        <v>1.1087759187999999</v>
      </c>
      <c r="AQ17" s="98">
        <v>4.8488064499999997E-2</v>
      </c>
      <c r="AR17" s="98">
        <v>3.6392244159999998</v>
      </c>
      <c r="AS17" s="98">
        <v>1.0086146920000001</v>
      </c>
      <c r="AT17" s="98">
        <v>13.130836240000001</v>
      </c>
      <c r="AU17" s="97" t="s">
        <v>26</v>
      </c>
      <c r="AV17" s="97" t="s">
        <v>26</v>
      </c>
      <c r="AW17" s="97" t="s">
        <v>26</v>
      </c>
      <c r="AX17" s="97" t="s">
        <v>26</v>
      </c>
      <c r="AY17" s="97" t="s">
        <v>26</v>
      </c>
      <c r="AZ17" s="97" t="s">
        <v>442</v>
      </c>
      <c r="BA17" s="97" t="s">
        <v>26</v>
      </c>
      <c r="BB17" s="97" t="s">
        <v>442</v>
      </c>
      <c r="BC17" s="109" t="s">
        <v>443</v>
      </c>
      <c r="BD17" s="110" t="s">
        <v>26</v>
      </c>
      <c r="BE17" s="110">
        <v>2.2000000000000002</v>
      </c>
      <c r="BF17" s="110" t="s">
        <v>26</v>
      </c>
    </row>
    <row r="18" spans="1:58" x14ac:dyDescent="0.3">
      <c r="A18" s="9"/>
      <c r="B18" t="s">
        <v>64</v>
      </c>
      <c r="C18" s="97">
        <v>44</v>
      </c>
      <c r="D18" s="107">
        <v>2843</v>
      </c>
      <c r="E18" s="108">
        <v>15.622144161</v>
      </c>
      <c r="F18" s="98">
        <v>11.345251631</v>
      </c>
      <c r="G18" s="98">
        <v>21.511324395999999</v>
      </c>
      <c r="H18" s="98">
        <v>1.1889269999999999E-4</v>
      </c>
      <c r="I18" s="100">
        <v>15.476609216</v>
      </c>
      <c r="J18" s="98">
        <v>11.51734446</v>
      </c>
      <c r="K18" s="98">
        <v>20.796932282</v>
      </c>
      <c r="L18" s="98">
        <v>0.53360166470000003</v>
      </c>
      <c r="M18" s="98">
        <v>0.38751691799999999</v>
      </c>
      <c r="N18" s="98">
        <v>0.73475691880000005</v>
      </c>
      <c r="O18" s="107">
        <v>50</v>
      </c>
      <c r="P18" s="107">
        <v>3127</v>
      </c>
      <c r="Q18" s="108">
        <v>15.780919985000001</v>
      </c>
      <c r="R18" s="98">
        <v>11.644888727</v>
      </c>
      <c r="S18" s="98">
        <v>21.385986712000001</v>
      </c>
      <c r="T18" s="98">
        <v>9.0007633200000006E-2</v>
      </c>
      <c r="U18" s="100">
        <v>15.989766549</v>
      </c>
      <c r="V18" s="98">
        <v>12.118923567</v>
      </c>
      <c r="W18" s="98">
        <v>21.096975560000001</v>
      </c>
      <c r="X18" s="98">
        <v>0.76881771990000003</v>
      </c>
      <c r="Y18" s="98">
        <v>0.56731779950000005</v>
      </c>
      <c r="Z18" s="98">
        <v>1.0418863765999999</v>
      </c>
      <c r="AA18" s="107">
        <v>40</v>
      </c>
      <c r="AB18" s="107">
        <v>3313</v>
      </c>
      <c r="AC18" s="108">
        <v>11.872771671000001</v>
      </c>
      <c r="AD18" s="98">
        <v>8.4919267657000006</v>
      </c>
      <c r="AE18" s="98">
        <v>16.599614085999999</v>
      </c>
      <c r="AF18" s="98">
        <v>0.1941993152</v>
      </c>
      <c r="AG18" s="100">
        <v>12.07364926</v>
      </c>
      <c r="AH18" s="98">
        <v>8.8562888806999993</v>
      </c>
      <c r="AI18" s="98">
        <v>16.459829668000001</v>
      </c>
      <c r="AJ18" s="98">
        <v>0.80092562850000004</v>
      </c>
      <c r="AK18" s="98">
        <v>0.57285711959999996</v>
      </c>
      <c r="AL18" s="98">
        <v>1.1197938199999999</v>
      </c>
      <c r="AM18" s="98">
        <v>0.19953876200000001</v>
      </c>
      <c r="AN18" s="98">
        <v>0.75234977950000004</v>
      </c>
      <c r="AO18" s="98">
        <v>0.4870953126</v>
      </c>
      <c r="AP18" s="98">
        <v>1.1620522228000001</v>
      </c>
      <c r="AQ18" s="98">
        <v>0.96274887490000005</v>
      </c>
      <c r="AR18" s="98">
        <v>1.0101635104</v>
      </c>
      <c r="AS18" s="98">
        <v>0.66083556880000005</v>
      </c>
      <c r="AT18" s="98">
        <v>1.5441516254000001</v>
      </c>
      <c r="AU18" s="97">
        <v>1</v>
      </c>
      <c r="AV18" s="97" t="s">
        <v>26</v>
      </c>
      <c r="AW18" s="97" t="s">
        <v>26</v>
      </c>
      <c r="AX18" s="97" t="s">
        <v>26</v>
      </c>
      <c r="AY18" s="97" t="s">
        <v>26</v>
      </c>
      <c r="AZ18" s="97" t="s">
        <v>26</v>
      </c>
      <c r="BA18" s="97" t="s">
        <v>26</v>
      </c>
      <c r="BB18" s="97" t="s">
        <v>26</v>
      </c>
      <c r="BC18" s="109">
        <v>-1</v>
      </c>
      <c r="BD18" s="110">
        <v>8.8000000000000007</v>
      </c>
      <c r="BE18" s="110">
        <v>10</v>
      </c>
      <c r="BF18" s="110">
        <v>8</v>
      </c>
    </row>
    <row r="19" spans="1:58" x14ac:dyDescent="0.3">
      <c r="A19" s="9"/>
      <c r="B19" t="s">
        <v>67</v>
      </c>
      <c r="C19" s="97">
        <v>20</v>
      </c>
      <c r="D19" s="107">
        <v>1778</v>
      </c>
      <c r="E19" s="108">
        <v>11.012015278</v>
      </c>
      <c r="F19" s="98">
        <v>6.9830088315000003</v>
      </c>
      <c r="G19" s="98">
        <v>17.365649021999999</v>
      </c>
      <c r="H19" s="98">
        <v>2.5840600000000001E-5</v>
      </c>
      <c r="I19" s="100">
        <v>11.248593926</v>
      </c>
      <c r="J19" s="98">
        <v>7.2571113659000002</v>
      </c>
      <c r="K19" s="98">
        <v>17.435431114</v>
      </c>
      <c r="L19" s="98">
        <v>0.37613464730000001</v>
      </c>
      <c r="M19" s="98">
        <v>0.23851688339999999</v>
      </c>
      <c r="N19" s="98">
        <v>0.59315412349999996</v>
      </c>
      <c r="O19" s="107">
        <v>12</v>
      </c>
      <c r="P19" s="107">
        <v>1875</v>
      </c>
      <c r="Q19" s="108">
        <v>6.6508590860999997</v>
      </c>
      <c r="R19" s="98">
        <v>3.7275012074</v>
      </c>
      <c r="S19" s="98">
        <v>11.866911403</v>
      </c>
      <c r="T19" s="98">
        <v>1.3629749999999999E-4</v>
      </c>
      <c r="U19" s="100">
        <v>6.4</v>
      </c>
      <c r="V19" s="98">
        <v>3.6346220245</v>
      </c>
      <c r="W19" s="98">
        <v>11.269397401999999</v>
      </c>
      <c r="X19" s="98">
        <v>0.32401775840000002</v>
      </c>
      <c r="Y19" s="98">
        <v>0.1815970794</v>
      </c>
      <c r="Z19" s="98">
        <v>0.57813434050000001</v>
      </c>
      <c r="AA19" s="107" t="s">
        <v>26</v>
      </c>
      <c r="AB19" s="107" t="s">
        <v>26</v>
      </c>
      <c r="AC19" s="108" t="s">
        <v>26</v>
      </c>
      <c r="AD19" s="98" t="s">
        <v>26</v>
      </c>
      <c r="AE19" s="98" t="s">
        <v>26</v>
      </c>
      <c r="AF19" s="98" t="s">
        <v>26</v>
      </c>
      <c r="AG19" s="100" t="s">
        <v>26</v>
      </c>
      <c r="AH19" s="98" t="s">
        <v>26</v>
      </c>
      <c r="AI19" s="98" t="s">
        <v>26</v>
      </c>
      <c r="AJ19" s="98" t="s">
        <v>26</v>
      </c>
      <c r="AK19" s="98" t="s">
        <v>26</v>
      </c>
      <c r="AL19" s="98" t="s">
        <v>26</v>
      </c>
      <c r="AM19" s="98">
        <v>4.3774843799999998E-2</v>
      </c>
      <c r="AN19" s="98">
        <v>0.33927180600000001</v>
      </c>
      <c r="AO19" s="98">
        <v>0.118631135</v>
      </c>
      <c r="AP19" s="98">
        <v>0.97027950009999997</v>
      </c>
      <c r="AQ19" s="98">
        <v>0.17392808809999999</v>
      </c>
      <c r="AR19" s="98">
        <v>0.60396384479999998</v>
      </c>
      <c r="AS19" s="98">
        <v>0.29197312310000001</v>
      </c>
      <c r="AT19" s="98">
        <v>1.2493352879999999</v>
      </c>
      <c r="AU19" s="97">
        <v>1</v>
      </c>
      <c r="AV19" s="97">
        <v>2</v>
      </c>
      <c r="AW19" s="97" t="s">
        <v>26</v>
      </c>
      <c r="AX19" s="97" t="s">
        <v>26</v>
      </c>
      <c r="AY19" s="97" t="s">
        <v>26</v>
      </c>
      <c r="AZ19" s="97" t="s">
        <v>26</v>
      </c>
      <c r="BA19" s="97" t="s">
        <v>26</v>
      </c>
      <c r="BB19" s="97" t="s">
        <v>442</v>
      </c>
      <c r="BC19" s="109" t="s">
        <v>447</v>
      </c>
      <c r="BD19" s="110">
        <v>4</v>
      </c>
      <c r="BE19" s="110">
        <v>2.4</v>
      </c>
      <c r="BF19" s="110" t="s">
        <v>26</v>
      </c>
    </row>
    <row r="20" spans="1:58" x14ac:dyDescent="0.3">
      <c r="A20" s="9"/>
      <c r="B20" t="s">
        <v>63</v>
      </c>
      <c r="C20" s="97">
        <v>41</v>
      </c>
      <c r="D20" s="107">
        <v>1984</v>
      </c>
      <c r="E20" s="108">
        <v>20.727946973000002</v>
      </c>
      <c r="F20" s="98">
        <v>14.904113385</v>
      </c>
      <c r="G20" s="98">
        <v>28.827463573999999</v>
      </c>
      <c r="H20" s="98">
        <v>4.0182573999999999E-2</v>
      </c>
      <c r="I20" s="100">
        <v>20.665322581000002</v>
      </c>
      <c r="J20" s="98">
        <v>15.216222206999999</v>
      </c>
      <c r="K20" s="98">
        <v>28.065807107000001</v>
      </c>
      <c r="L20" s="98">
        <v>0.70799929240000004</v>
      </c>
      <c r="M20" s="98">
        <v>0.5090760674</v>
      </c>
      <c r="N20" s="98">
        <v>0.98465245199999996</v>
      </c>
      <c r="O20" s="107">
        <v>22</v>
      </c>
      <c r="P20" s="107">
        <v>1918</v>
      </c>
      <c r="Q20" s="108">
        <v>11.095136888000001</v>
      </c>
      <c r="R20" s="98">
        <v>7.1712633708000002</v>
      </c>
      <c r="S20" s="98">
        <v>17.166021688000001</v>
      </c>
      <c r="T20" s="98">
        <v>5.7305033999999998E-3</v>
      </c>
      <c r="U20" s="100">
        <v>11.470281543</v>
      </c>
      <c r="V20" s="98">
        <v>7.5526141726000002</v>
      </c>
      <c r="W20" s="98">
        <v>17.420108544000001</v>
      </c>
      <c r="X20" s="98">
        <v>0.54053488979999997</v>
      </c>
      <c r="Y20" s="98">
        <v>0.34937090859999997</v>
      </c>
      <c r="Z20" s="98">
        <v>0.83629735569999997</v>
      </c>
      <c r="AA20" s="107">
        <v>17</v>
      </c>
      <c r="AB20" s="107">
        <v>1865</v>
      </c>
      <c r="AC20" s="108">
        <v>9.3569219510000003</v>
      </c>
      <c r="AD20" s="98">
        <v>5.7222921419999997</v>
      </c>
      <c r="AE20" s="98">
        <v>15.300160534</v>
      </c>
      <c r="AF20" s="98">
        <v>6.6668552800000003E-2</v>
      </c>
      <c r="AG20" s="100">
        <v>9.1152815013000001</v>
      </c>
      <c r="AH20" s="98">
        <v>5.6666108250000002</v>
      </c>
      <c r="AI20" s="98">
        <v>14.662795702</v>
      </c>
      <c r="AJ20" s="98">
        <v>0.6312088535</v>
      </c>
      <c r="AK20" s="98">
        <v>0.38602026189999999</v>
      </c>
      <c r="AL20" s="98">
        <v>1.0321339474</v>
      </c>
      <c r="AM20" s="98">
        <v>0.6050172613</v>
      </c>
      <c r="AN20" s="98">
        <v>0.84333542220000002</v>
      </c>
      <c r="AO20" s="98">
        <v>0.44215357360000002</v>
      </c>
      <c r="AP20" s="98">
        <v>1.6085239987</v>
      </c>
      <c r="AQ20" s="98">
        <v>2.16862432E-2</v>
      </c>
      <c r="AR20" s="98">
        <v>0.53527427979999997</v>
      </c>
      <c r="AS20" s="98">
        <v>0.3139491083</v>
      </c>
      <c r="AT20" s="98">
        <v>0.91262738769999996</v>
      </c>
      <c r="AU20" s="97" t="s">
        <v>26</v>
      </c>
      <c r="AV20" s="97" t="s">
        <v>26</v>
      </c>
      <c r="AW20" s="97" t="s">
        <v>26</v>
      </c>
      <c r="AX20" s="97" t="s">
        <v>26</v>
      </c>
      <c r="AY20" s="97" t="s">
        <v>26</v>
      </c>
      <c r="AZ20" s="97" t="s">
        <v>26</v>
      </c>
      <c r="BA20" s="97" t="s">
        <v>26</v>
      </c>
      <c r="BB20" s="97" t="s">
        <v>26</v>
      </c>
      <c r="BC20" s="109" t="s">
        <v>26</v>
      </c>
      <c r="BD20" s="110">
        <v>8.1999999999999993</v>
      </c>
      <c r="BE20" s="110">
        <v>4.4000000000000004</v>
      </c>
      <c r="BF20" s="110">
        <v>3.4</v>
      </c>
    </row>
    <row r="21" spans="1:58" x14ac:dyDescent="0.3">
      <c r="A21" s="9"/>
      <c r="B21" t="s">
        <v>62</v>
      </c>
      <c r="C21" s="97">
        <v>10</v>
      </c>
      <c r="D21" s="107">
        <v>1646</v>
      </c>
      <c r="E21" s="108">
        <v>6.4629141721999996</v>
      </c>
      <c r="F21" s="98">
        <v>3.4369720025000001</v>
      </c>
      <c r="G21" s="98">
        <v>12.152924018</v>
      </c>
      <c r="H21" s="98">
        <v>2.7477217999999998E-6</v>
      </c>
      <c r="I21" s="100">
        <v>6.0753341434000001</v>
      </c>
      <c r="J21" s="98">
        <v>3.2688621514</v>
      </c>
      <c r="K21" s="98">
        <v>11.291294414999999</v>
      </c>
      <c r="L21" s="98">
        <v>0.22075214039999999</v>
      </c>
      <c r="M21" s="98">
        <v>0.1173957917</v>
      </c>
      <c r="N21" s="98">
        <v>0.41510438129999999</v>
      </c>
      <c r="O21" s="107">
        <v>23</v>
      </c>
      <c r="P21" s="107">
        <v>1646</v>
      </c>
      <c r="Q21" s="108">
        <v>13.808511102000001</v>
      </c>
      <c r="R21" s="98">
        <v>9.0076190975999992</v>
      </c>
      <c r="S21" s="98">
        <v>21.168188485000002</v>
      </c>
      <c r="T21" s="98">
        <v>6.8960811900000002E-2</v>
      </c>
      <c r="U21" s="100">
        <v>13.97326853</v>
      </c>
      <c r="V21" s="98">
        <v>9.2856051887</v>
      </c>
      <c r="W21" s="98">
        <v>21.027410647</v>
      </c>
      <c r="X21" s="98">
        <v>0.67272554650000005</v>
      </c>
      <c r="Y21" s="98">
        <v>0.43883481969999999</v>
      </c>
      <c r="Z21" s="98">
        <v>1.0312756431000001</v>
      </c>
      <c r="AA21" s="107">
        <v>8</v>
      </c>
      <c r="AB21" s="107">
        <v>1668</v>
      </c>
      <c r="AC21" s="108">
        <v>4.7760774801999997</v>
      </c>
      <c r="AD21" s="98">
        <v>2.3612911251000002</v>
      </c>
      <c r="AE21" s="98">
        <v>9.6603573586000007</v>
      </c>
      <c r="AF21" s="98">
        <v>1.6248649E-3</v>
      </c>
      <c r="AG21" s="100">
        <v>4.7961630695000004</v>
      </c>
      <c r="AH21" s="98">
        <v>2.3985498500000002</v>
      </c>
      <c r="AI21" s="98">
        <v>9.5904532439000008</v>
      </c>
      <c r="AJ21" s="98">
        <v>0.32218954119999998</v>
      </c>
      <c r="AK21" s="98">
        <v>0.15929040250000001</v>
      </c>
      <c r="AL21" s="98">
        <v>0.65167831089999995</v>
      </c>
      <c r="AM21" s="98">
        <v>1.06314814E-2</v>
      </c>
      <c r="AN21" s="98">
        <v>0.34587925120000002</v>
      </c>
      <c r="AO21" s="98">
        <v>0.153169272</v>
      </c>
      <c r="AP21" s="98">
        <v>0.78104736559999999</v>
      </c>
      <c r="AQ21" s="98">
        <v>4.8140642900000002E-2</v>
      </c>
      <c r="AR21" s="98">
        <v>2.1365765866999999</v>
      </c>
      <c r="AS21" s="98">
        <v>1.0062281218</v>
      </c>
      <c r="AT21" s="98">
        <v>4.5367043633000002</v>
      </c>
      <c r="AU21" s="97">
        <v>1</v>
      </c>
      <c r="AV21" s="97" t="s">
        <v>26</v>
      </c>
      <c r="AW21" s="97">
        <v>3</v>
      </c>
      <c r="AX21" s="97" t="s">
        <v>26</v>
      </c>
      <c r="AY21" s="97" t="s">
        <v>26</v>
      </c>
      <c r="AZ21" s="97" t="s">
        <v>26</v>
      </c>
      <c r="BA21" s="97" t="s">
        <v>26</v>
      </c>
      <c r="BB21" s="97" t="s">
        <v>26</v>
      </c>
      <c r="BC21" s="109" t="s">
        <v>444</v>
      </c>
      <c r="BD21" s="110">
        <v>2</v>
      </c>
      <c r="BE21" s="110">
        <v>4.5999999999999996</v>
      </c>
      <c r="BF21" s="110">
        <v>1.6</v>
      </c>
    </row>
    <row r="22" spans="1:58" x14ac:dyDescent="0.3">
      <c r="A22" s="9"/>
      <c r="B22" t="s">
        <v>202</v>
      </c>
      <c r="C22" s="97">
        <v>10</v>
      </c>
      <c r="D22" s="107">
        <v>850</v>
      </c>
      <c r="E22" s="108">
        <v>11.917983462</v>
      </c>
      <c r="F22" s="98">
        <v>6.3360743476000003</v>
      </c>
      <c r="G22" s="98">
        <v>22.417402638999999</v>
      </c>
      <c r="H22" s="98">
        <v>5.3013045000000003E-3</v>
      </c>
      <c r="I22" s="100">
        <v>11.764705881999999</v>
      </c>
      <c r="J22" s="98">
        <v>6.3300554133000002</v>
      </c>
      <c r="K22" s="98">
        <v>21.865259538</v>
      </c>
      <c r="L22" s="98">
        <v>0.40707957560000002</v>
      </c>
      <c r="M22" s="98">
        <v>0.21641970429999999</v>
      </c>
      <c r="N22" s="98">
        <v>0.76570560629999995</v>
      </c>
      <c r="O22" s="107" t="s">
        <v>26</v>
      </c>
      <c r="P22" s="107" t="s">
        <v>26</v>
      </c>
      <c r="Q22" s="108" t="s">
        <v>26</v>
      </c>
      <c r="R22" s="98" t="s">
        <v>26</v>
      </c>
      <c r="S22" s="98" t="s">
        <v>26</v>
      </c>
      <c r="T22" s="98" t="s">
        <v>26</v>
      </c>
      <c r="U22" s="100" t="s">
        <v>26</v>
      </c>
      <c r="V22" s="98" t="s">
        <v>26</v>
      </c>
      <c r="W22" s="98" t="s">
        <v>26</v>
      </c>
      <c r="X22" s="98" t="s">
        <v>26</v>
      </c>
      <c r="Y22" s="98" t="s">
        <v>26</v>
      </c>
      <c r="Z22" s="98" t="s">
        <v>26</v>
      </c>
      <c r="AA22" s="107" t="s">
        <v>26</v>
      </c>
      <c r="AB22" s="107" t="s">
        <v>26</v>
      </c>
      <c r="AC22" s="108" t="s">
        <v>26</v>
      </c>
      <c r="AD22" s="98" t="s">
        <v>26</v>
      </c>
      <c r="AE22" s="98" t="s">
        <v>26</v>
      </c>
      <c r="AF22" s="98" t="s">
        <v>26</v>
      </c>
      <c r="AG22" s="100" t="s">
        <v>26</v>
      </c>
      <c r="AH22" s="98" t="s">
        <v>26</v>
      </c>
      <c r="AI22" s="98" t="s">
        <v>26</v>
      </c>
      <c r="AJ22" s="98" t="s">
        <v>26</v>
      </c>
      <c r="AK22" s="98" t="s">
        <v>26</v>
      </c>
      <c r="AL22" s="98" t="s">
        <v>26</v>
      </c>
      <c r="AM22" s="98">
        <v>0.92776188900000001</v>
      </c>
      <c r="AN22" s="98">
        <v>1.0770872443999999</v>
      </c>
      <c r="AO22" s="98">
        <v>0.2162880922</v>
      </c>
      <c r="AP22" s="98">
        <v>5.3637577545999999</v>
      </c>
      <c r="AQ22" s="98">
        <v>8.4920577299999994E-2</v>
      </c>
      <c r="AR22" s="98">
        <v>0.3199447413</v>
      </c>
      <c r="AS22" s="98">
        <v>8.75034269E-2</v>
      </c>
      <c r="AT22" s="98">
        <v>1.169835755</v>
      </c>
      <c r="AU22" s="97" t="s">
        <v>26</v>
      </c>
      <c r="AV22" s="97" t="s">
        <v>26</v>
      </c>
      <c r="AW22" s="97" t="s">
        <v>26</v>
      </c>
      <c r="AX22" s="97" t="s">
        <v>26</v>
      </c>
      <c r="AY22" s="97" t="s">
        <v>26</v>
      </c>
      <c r="AZ22" s="97" t="s">
        <v>26</v>
      </c>
      <c r="BA22" s="97" t="s">
        <v>442</v>
      </c>
      <c r="BB22" s="97" t="s">
        <v>442</v>
      </c>
      <c r="BC22" s="109" t="s">
        <v>443</v>
      </c>
      <c r="BD22" s="110">
        <v>2</v>
      </c>
      <c r="BE22" s="110" t="s">
        <v>26</v>
      </c>
      <c r="BF22" s="110" t="s">
        <v>26</v>
      </c>
    </row>
    <row r="23" spans="1:58" x14ac:dyDescent="0.3">
      <c r="A23" s="9"/>
      <c r="B23" t="s">
        <v>72</v>
      </c>
      <c r="C23" s="97">
        <v>36</v>
      </c>
      <c r="D23" s="107">
        <v>1586</v>
      </c>
      <c r="E23" s="108">
        <v>21.886310401999999</v>
      </c>
      <c r="F23" s="98">
        <v>15.431021982000001</v>
      </c>
      <c r="G23" s="98">
        <v>31.042051754999999</v>
      </c>
      <c r="H23" s="98">
        <v>0.10276034570000001</v>
      </c>
      <c r="I23" s="100">
        <v>22.698612863000001</v>
      </c>
      <c r="J23" s="98">
        <v>16.373155782000001</v>
      </c>
      <c r="K23" s="98">
        <v>31.467789884999998</v>
      </c>
      <c r="L23" s="98">
        <v>0.74756522179999996</v>
      </c>
      <c r="M23" s="98">
        <v>0.52707355229999997</v>
      </c>
      <c r="N23" s="98">
        <v>1.0602955857</v>
      </c>
      <c r="O23" s="107">
        <v>41</v>
      </c>
      <c r="P23" s="107">
        <v>1444</v>
      </c>
      <c r="Q23" s="108">
        <v>27.892090584000002</v>
      </c>
      <c r="R23" s="98">
        <v>20.039050641999999</v>
      </c>
      <c r="S23" s="98">
        <v>38.822633418000002</v>
      </c>
      <c r="T23" s="98">
        <v>6.9127322599999999E-2</v>
      </c>
      <c r="U23" s="100">
        <v>28.393351801000001</v>
      </c>
      <c r="V23" s="98">
        <v>20.90649921</v>
      </c>
      <c r="W23" s="98">
        <v>38.561330540999997</v>
      </c>
      <c r="X23" s="98">
        <v>1.3588519241999999</v>
      </c>
      <c r="Y23" s="98">
        <v>0.976266101</v>
      </c>
      <c r="Z23" s="98">
        <v>1.8913680909999999</v>
      </c>
      <c r="AA23" s="107">
        <v>17</v>
      </c>
      <c r="AB23" s="107">
        <v>1616</v>
      </c>
      <c r="AC23" s="108">
        <v>10.915551320000001</v>
      </c>
      <c r="AD23" s="98">
        <v>6.6765814087999997</v>
      </c>
      <c r="AE23" s="98">
        <v>17.845848543999999</v>
      </c>
      <c r="AF23" s="98">
        <v>0.2223805807</v>
      </c>
      <c r="AG23" s="100">
        <v>10.51980198</v>
      </c>
      <c r="AH23" s="98">
        <v>6.539745785</v>
      </c>
      <c r="AI23" s="98">
        <v>16.922100237999999</v>
      </c>
      <c r="AJ23" s="98">
        <v>0.73635247459999997</v>
      </c>
      <c r="AK23" s="98">
        <v>0.45039568759999998</v>
      </c>
      <c r="AL23" s="98">
        <v>1.2038635844000001</v>
      </c>
      <c r="AM23" s="98">
        <v>1.5039892999999999E-3</v>
      </c>
      <c r="AN23" s="98">
        <v>0.3913493428</v>
      </c>
      <c r="AO23" s="98">
        <v>0.21926226469999999</v>
      </c>
      <c r="AP23" s="98">
        <v>0.69849824959999995</v>
      </c>
      <c r="AQ23" s="98">
        <v>0.30775525240000001</v>
      </c>
      <c r="AR23" s="98">
        <v>1.2744080692999999</v>
      </c>
      <c r="AS23" s="98">
        <v>0.79973018730000001</v>
      </c>
      <c r="AT23" s="98">
        <v>2.0308298386999999</v>
      </c>
      <c r="AU23" s="97" t="s">
        <v>26</v>
      </c>
      <c r="AV23" s="97" t="s">
        <v>26</v>
      </c>
      <c r="AW23" s="97" t="s">
        <v>26</v>
      </c>
      <c r="AX23" s="97" t="s">
        <v>26</v>
      </c>
      <c r="AY23" s="97" t="s">
        <v>225</v>
      </c>
      <c r="AZ23" s="97" t="s">
        <v>26</v>
      </c>
      <c r="BA23" s="97" t="s">
        <v>26</v>
      </c>
      <c r="BB23" s="97" t="s">
        <v>26</v>
      </c>
      <c r="BC23" s="109" t="s">
        <v>466</v>
      </c>
      <c r="BD23" s="110">
        <v>7.2</v>
      </c>
      <c r="BE23" s="110">
        <v>8.1999999999999993</v>
      </c>
      <c r="BF23" s="110">
        <v>3.4</v>
      </c>
    </row>
    <row r="24" spans="1:58" x14ac:dyDescent="0.3">
      <c r="A24" s="9"/>
      <c r="B24" t="s">
        <v>179</v>
      </c>
      <c r="C24" s="97">
        <v>27</v>
      </c>
      <c r="D24" s="107">
        <v>1754</v>
      </c>
      <c r="E24" s="108">
        <v>15.279769227999999</v>
      </c>
      <c r="F24" s="98">
        <v>10.275423439000001</v>
      </c>
      <c r="G24" s="98">
        <v>22.721335918000001</v>
      </c>
      <c r="H24" s="98">
        <v>1.317492E-3</v>
      </c>
      <c r="I24" s="100">
        <v>15.393386545</v>
      </c>
      <c r="J24" s="98">
        <v>10.556509959</v>
      </c>
      <c r="K24" s="98">
        <v>22.446466705999999</v>
      </c>
      <c r="L24" s="98">
        <v>0.52190724990000004</v>
      </c>
      <c r="M24" s="98">
        <v>0.35097506439999998</v>
      </c>
      <c r="N24" s="98">
        <v>0.77608697920000003</v>
      </c>
      <c r="O24" s="107">
        <v>27</v>
      </c>
      <c r="P24" s="107">
        <v>2175</v>
      </c>
      <c r="Q24" s="108">
        <v>12.59142889</v>
      </c>
      <c r="R24" s="98">
        <v>8.4654328082999992</v>
      </c>
      <c r="S24" s="98">
        <v>18.728408232</v>
      </c>
      <c r="T24" s="98">
        <v>1.58451839E-2</v>
      </c>
      <c r="U24" s="100">
        <v>12.413793103</v>
      </c>
      <c r="V24" s="98">
        <v>8.5131579165000009</v>
      </c>
      <c r="W24" s="98">
        <v>18.101656368</v>
      </c>
      <c r="X24" s="98">
        <v>0.61343151470000001</v>
      </c>
      <c r="Y24" s="98">
        <v>0.41242048980000001</v>
      </c>
      <c r="Z24" s="98">
        <v>0.91241398659999995</v>
      </c>
      <c r="AA24" s="107">
        <v>20</v>
      </c>
      <c r="AB24" s="107">
        <v>2348</v>
      </c>
      <c r="AC24" s="108">
        <v>8.5469293457000006</v>
      </c>
      <c r="AD24" s="98">
        <v>5.4162959751999997</v>
      </c>
      <c r="AE24" s="98">
        <v>13.487077068</v>
      </c>
      <c r="AF24" s="98">
        <v>1.7980920000000001E-2</v>
      </c>
      <c r="AG24" s="100">
        <v>8.5178875639000005</v>
      </c>
      <c r="AH24" s="98">
        <v>5.4953764943000003</v>
      </c>
      <c r="AI24" s="98">
        <v>13.202809421</v>
      </c>
      <c r="AJ24" s="98">
        <v>0.57656754020000001</v>
      </c>
      <c r="AK24" s="98">
        <v>0.36537805810000001</v>
      </c>
      <c r="AL24" s="98">
        <v>0.90982510029999997</v>
      </c>
      <c r="AM24" s="98">
        <v>0.19948496199999999</v>
      </c>
      <c r="AN24" s="98">
        <v>0.67878947020000002</v>
      </c>
      <c r="AO24" s="98">
        <v>0.37556985240000001</v>
      </c>
      <c r="AP24" s="98">
        <v>1.2268161088</v>
      </c>
      <c r="AQ24" s="98">
        <v>0.48904819570000002</v>
      </c>
      <c r="AR24" s="98">
        <v>0.82405883899999999</v>
      </c>
      <c r="AS24" s="98">
        <v>0.47628231110000002</v>
      </c>
      <c r="AT24" s="98">
        <v>1.4257782712</v>
      </c>
      <c r="AU24" s="97">
        <v>1</v>
      </c>
      <c r="AV24" s="97" t="s">
        <v>26</v>
      </c>
      <c r="AW24" s="97" t="s">
        <v>26</v>
      </c>
      <c r="AX24" s="97" t="s">
        <v>26</v>
      </c>
      <c r="AY24" s="97" t="s">
        <v>26</v>
      </c>
      <c r="AZ24" s="97" t="s">
        <v>26</v>
      </c>
      <c r="BA24" s="97" t="s">
        <v>26</v>
      </c>
      <c r="BB24" s="97" t="s">
        <v>26</v>
      </c>
      <c r="BC24" s="109">
        <v>-1</v>
      </c>
      <c r="BD24" s="110">
        <v>5.4</v>
      </c>
      <c r="BE24" s="110">
        <v>5.4</v>
      </c>
      <c r="BF24" s="110">
        <v>4</v>
      </c>
    </row>
    <row r="25" spans="1:58" x14ac:dyDescent="0.3">
      <c r="A25" s="9"/>
      <c r="B25" t="s">
        <v>68</v>
      </c>
      <c r="C25" s="97">
        <v>88</v>
      </c>
      <c r="D25" s="107">
        <v>3957</v>
      </c>
      <c r="E25" s="108">
        <v>21.418256707000001</v>
      </c>
      <c r="F25" s="98">
        <v>16.790903807999999</v>
      </c>
      <c r="G25" s="98">
        <v>27.320847382</v>
      </c>
      <c r="H25" s="98">
        <v>1.18447699E-2</v>
      </c>
      <c r="I25" s="100">
        <v>22.239070002999998</v>
      </c>
      <c r="J25" s="98">
        <v>18.045886955</v>
      </c>
      <c r="K25" s="98">
        <v>27.406590531999999</v>
      </c>
      <c r="L25" s="98">
        <v>0.73157802900000002</v>
      </c>
      <c r="M25" s="98">
        <v>0.57352269519999999</v>
      </c>
      <c r="N25" s="98">
        <v>0.93319134010000004</v>
      </c>
      <c r="O25" s="107">
        <v>70</v>
      </c>
      <c r="P25" s="107">
        <v>3759</v>
      </c>
      <c r="Q25" s="108">
        <v>17.596826897</v>
      </c>
      <c r="R25" s="98">
        <v>13.481314189000001</v>
      </c>
      <c r="S25" s="98">
        <v>22.968704126999999</v>
      </c>
      <c r="T25" s="98">
        <v>0.2572823622</v>
      </c>
      <c r="U25" s="100">
        <v>18.621973928999999</v>
      </c>
      <c r="V25" s="98">
        <v>14.732880648</v>
      </c>
      <c r="W25" s="98">
        <v>23.537685623000002</v>
      </c>
      <c r="X25" s="98">
        <v>0.85728540200000003</v>
      </c>
      <c r="Y25" s="98">
        <v>0.65678510800000001</v>
      </c>
      <c r="Z25" s="98">
        <v>1.1189934905000001</v>
      </c>
      <c r="AA25" s="107">
        <v>31</v>
      </c>
      <c r="AB25" s="107">
        <v>3482</v>
      </c>
      <c r="AC25" s="108">
        <v>8.8678040516000003</v>
      </c>
      <c r="AD25" s="98">
        <v>6.0988925074999996</v>
      </c>
      <c r="AE25" s="98">
        <v>12.893807949999999</v>
      </c>
      <c r="AF25" s="98">
        <v>7.1381270000000002E-3</v>
      </c>
      <c r="AG25" s="100">
        <v>8.9029293508999992</v>
      </c>
      <c r="AH25" s="98">
        <v>6.2611284956000004</v>
      </c>
      <c r="AI25" s="98">
        <v>12.659403346</v>
      </c>
      <c r="AJ25" s="98">
        <v>0.59821343569999996</v>
      </c>
      <c r="AK25" s="98">
        <v>0.41142535629999999</v>
      </c>
      <c r="AL25" s="98">
        <v>0.86980374270000005</v>
      </c>
      <c r="AM25" s="98">
        <v>2.3742302999999998E-3</v>
      </c>
      <c r="AN25" s="98">
        <v>0.50394335889999997</v>
      </c>
      <c r="AO25" s="98">
        <v>0.3239156889</v>
      </c>
      <c r="AP25" s="98">
        <v>0.78402781229999996</v>
      </c>
      <c r="AQ25" s="98">
        <v>0.2559652724</v>
      </c>
      <c r="AR25" s="98">
        <v>0.82158072609999999</v>
      </c>
      <c r="AS25" s="98">
        <v>0.58531798180000005</v>
      </c>
      <c r="AT25" s="98">
        <v>1.1532105803999999</v>
      </c>
      <c r="AU25" s="97" t="s">
        <v>26</v>
      </c>
      <c r="AV25" s="97" t="s">
        <v>26</v>
      </c>
      <c r="AW25" s="97" t="s">
        <v>26</v>
      </c>
      <c r="AX25" s="97" t="s">
        <v>26</v>
      </c>
      <c r="AY25" s="97" t="s">
        <v>225</v>
      </c>
      <c r="AZ25" s="97" t="s">
        <v>26</v>
      </c>
      <c r="BA25" s="97" t="s">
        <v>26</v>
      </c>
      <c r="BB25" s="97" t="s">
        <v>26</v>
      </c>
      <c r="BC25" s="109" t="s">
        <v>466</v>
      </c>
      <c r="BD25" s="110">
        <v>17.600000000000001</v>
      </c>
      <c r="BE25" s="110">
        <v>14</v>
      </c>
      <c r="BF25" s="110">
        <v>6.2</v>
      </c>
    </row>
    <row r="26" spans="1:58" x14ac:dyDescent="0.3">
      <c r="A26" s="9"/>
      <c r="B26" t="s">
        <v>147</v>
      </c>
      <c r="C26" s="97">
        <v>13</v>
      </c>
      <c r="D26" s="107">
        <v>710</v>
      </c>
      <c r="E26" s="108">
        <v>17.896475441</v>
      </c>
      <c r="F26" s="98">
        <v>10.247609354</v>
      </c>
      <c r="G26" s="98">
        <v>31.254492845000001</v>
      </c>
      <c r="H26" s="98">
        <v>8.3598392499999993E-2</v>
      </c>
      <c r="I26" s="100">
        <v>18.309859155000002</v>
      </c>
      <c r="J26" s="98">
        <v>10.631735709000001</v>
      </c>
      <c r="K26" s="98">
        <v>31.533039520999999</v>
      </c>
      <c r="L26" s="98">
        <v>0.61128542860000001</v>
      </c>
      <c r="M26" s="98">
        <v>0.35002502559999998</v>
      </c>
      <c r="N26" s="98">
        <v>1.0675518827999999</v>
      </c>
      <c r="O26" s="107" t="s">
        <v>26</v>
      </c>
      <c r="P26" s="107" t="s">
        <v>26</v>
      </c>
      <c r="Q26" s="108" t="s">
        <v>26</v>
      </c>
      <c r="R26" s="98" t="s">
        <v>26</v>
      </c>
      <c r="S26" s="98" t="s">
        <v>26</v>
      </c>
      <c r="T26" s="98" t="s">
        <v>26</v>
      </c>
      <c r="U26" s="100" t="s">
        <v>26</v>
      </c>
      <c r="V26" s="98" t="s">
        <v>26</v>
      </c>
      <c r="W26" s="98" t="s">
        <v>26</v>
      </c>
      <c r="X26" s="98" t="s">
        <v>26</v>
      </c>
      <c r="Y26" s="98" t="s">
        <v>26</v>
      </c>
      <c r="Z26" s="98" t="s">
        <v>26</v>
      </c>
      <c r="AA26" s="107" t="s">
        <v>26</v>
      </c>
      <c r="AB26" s="107" t="s">
        <v>26</v>
      </c>
      <c r="AC26" s="108" t="s">
        <v>26</v>
      </c>
      <c r="AD26" s="98" t="s">
        <v>26</v>
      </c>
      <c r="AE26" s="98" t="s">
        <v>26</v>
      </c>
      <c r="AF26" s="98" t="s">
        <v>26</v>
      </c>
      <c r="AG26" s="100" t="s">
        <v>26</v>
      </c>
      <c r="AH26" s="98" t="s">
        <v>26</v>
      </c>
      <c r="AI26" s="98" t="s">
        <v>26</v>
      </c>
      <c r="AJ26" s="98" t="s">
        <v>26</v>
      </c>
      <c r="AK26" s="98" t="s">
        <v>26</v>
      </c>
      <c r="AL26" s="98" t="s">
        <v>26</v>
      </c>
      <c r="AM26" s="98">
        <v>0.96590746770000002</v>
      </c>
      <c r="AN26" s="98">
        <v>1.0308211265</v>
      </c>
      <c r="AO26" s="98">
        <v>0.2562410504</v>
      </c>
      <c r="AP26" s="98">
        <v>4.1468460771000002</v>
      </c>
      <c r="AQ26" s="98">
        <v>5.3152637199999998E-2</v>
      </c>
      <c r="AR26" s="98">
        <v>0.32854381690000001</v>
      </c>
      <c r="AS26" s="98">
        <v>0.1063201221</v>
      </c>
      <c r="AT26" s="98">
        <v>1.0152456330999999</v>
      </c>
      <c r="AU26" s="97" t="s">
        <v>26</v>
      </c>
      <c r="AV26" s="97" t="s">
        <v>26</v>
      </c>
      <c r="AW26" s="97" t="s">
        <v>26</v>
      </c>
      <c r="AX26" s="97" t="s">
        <v>26</v>
      </c>
      <c r="AY26" s="97" t="s">
        <v>26</v>
      </c>
      <c r="AZ26" s="97" t="s">
        <v>26</v>
      </c>
      <c r="BA26" s="97" t="s">
        <v>442</v>
      </c>
      <c r="BB26" s="97" t="s">
        <v>442</v>
      </c>
      <c r="BC26" s="109" t="s">
        <v>443</v>
      </c>
      <c r="BD26" s="110">
        <v>2.6</v>
      </c>
      <c r="BE26" s="110" t="s">
        <v>26</v>
      </c>
      <c r="BF26" s="110" t="s">
        <v>26</v>
      </c>
    </row>
    <row r="27" spans="1:58" x14ac:dyDescent="0.3">
      <c r="A27" s="9"/>
      <c r="B27" t="s">
        <v>203</v>
      </c>
      <c r="C27" s="97" t="s">
        <v>26</v>
      </c>
      <c r="D27" s="107" t="s">
        <v>26</v>
      </c>
      <c r="E27" s="108" t="s">
        <v>26</v>
      </c>
      <c r="F27" s="98" t="s">
        <v>26</v>
      </c>
      <c r="G27" s="98" t="s">
        <v>26</v>
      </c>
      <c r="H27" s="98" t="s">
        <v>26</v>
      </c>
      <c r="I27" s="100" t="s">
        <v>26</v>
      </c>
      <c r="J27" s="98" t="s">
        <v>26</v>
      </c>
      <c r="K27" s="98" t="s">
        <v>26</v>
      </c>
      <c r="L27" s="98" t="s">
        <v>26</v>
      </c>
      <c r="M27" s="98" t="s">
        <v>26</v>
      </c>
      <c r="N27" s="98" t="s">
        <v>26</v>
      </c>
      <c r="O27" s="107">
        <v>6</v>
      </c>
      <c r="P27" s="107">
        <v>416</v>
      </c>
      <c r="Q27" s="108">
        <v>13.820789941999999</v>
      </c>
      <c r="R27" s="98">
        <v>6.1479694540000001</v>
      </c>
      <c r="S27" s="98">
        <v>31.069483353999999</v>
      </c>
      <c r="T27" s="98">
        <v>0.33856554830000002</v>
      </c>
      <c r="U27" s="100">
        <v>14.423076923</v>
      </c>
      <c r="V27" s="98">
        <v>6.4797215702999997</v>
      </c>
      <c r="W27" s="98">
        <v>32.104025716999999</v>
      </c>
      <c r="X27" s="98">
        <v>0.67332374920000004</v>
      </c>
      <c r="Y27" s="98">
        <v>0.29951789010000002</v>
      </c>
      <c r="Z27" s="98">
        <v>1.513648721</v>
      </c>
      <c r="AA27" s="107">
        <v>0</v>
      </c>
      <c r="AB27" s="107">
        <v>347</v>
      </c>
      <c r="AC27" s="108">
        <v>3.4117033999999999E-7</v>
      </c>
      <c r="AD27" s="98">
        <v>0</v>
      </c>
      <c r="AE27" s="98" t="s">
        <v>26</v>
      </c>
      <c r="AF27" s="98">
        <v>0.99530440909999995</v>
      </c>
      <c r="AG27" s="100">
        <v>0</v>
      </c>
      <c r="AH27" s="98">
        <v>0</v>
      </c>
      <c r="AI27" s="98">
        <v>0</v>
      </c>
      <c r="AJ27" s="98">
        <v>2.3015019000000001E-8</v>
      </c>
      <c r="AK27" s="98">
        <v>0</v>
      </c>
      <c r="AL27" s="98" t="s">
        <v>445</v>
      </c>
      <c r="AM27" s="98">
        <v>0.9953231146</v>
      </c>
      <c r="AN27" s="98">
        <v>2.4685299999999999E-8</v>
      </c>
      <c r="AO27" s="98" t="s">
        <v>26</v>
      </c>
      <c r="AP27" s="98" t="s">
        <v>26</v>
      </c>
      <c r="AQ27" s="98">
        <v>0.16888831300000001</v>
      </c>
      <c r="AR27" s="98">
        <v>2.6566799723000001</v>
      </c>
      <c r="AS27" s="98">
        <v>0.66041819629999998</v>
      </c>
      <c r="AT27" s="98">
        <v>10.687089658</v>
      </c>
      <c r="AU27" s="97" t="s">
        <v>26</v>
      </c>
      <c r="AV27" s="97" t="s">
        <v>26</v>
      </c>
      <c r="AW27" s="97" t="s">
        <v>26</v>
      </c>
      <c r="AX27" s="97" t="s">
        <v>26</v>
      </c>
      <c r="AY27" s="97" t="s">
        <v>26</v>
      </c>
      <c r="AZ27" s="97" t="s">
        <v>442</v>
      </c>
      <c r="BA27" s="97" t="s">
        <v>26</v>
      </c>
      <c r="BB27" s="97" t="s">
        <v>26</v>
      </c>
      <c r="BC27" s="109" t="s">
        <v>443</v>
      </c>
      <c r="BD27" s="110" t="s">
        <v>26</v>
      </c>
      <c r="BE27" s="110">
        <v>1.2</v>
      </c>
      <c r="BF27" s="110">
        <v>0</v>
      </c>
    </row>
    <row r="28" spans="1:58" x14ac:dyDescent="0.3">
      <c r="A28" s="9"/>
      <c r="B28" t="s">
        <v>71</v>
      </c>
      <c r="C28" s="97">
        <v>6</v>
      </c>
      <c r="D28" s="107">
        <v>843</v>
      </c>
      <c r="E28" s="108">
        <v>7.3049573458000001</v>
      </c>
      <c r="F28" s="98">
        <v>3.2512706428000002</v>
      </c>
      <c r="G28" s="98">
        <v>16.412783703999999</v>
      </c>
      <c r="H28" s="98">
        <v>7.7608760000000005E-4</v>
      </c>
      <c r="I28" s="100">
        <v>7.1174377224000001</v>
      </c>
      <c r="J28" s="98">
        <v>3.1975850216000001</v>
      </c>
      <c r="K28" s="98">
        <v>15.842555988000001</v>
      </c>
      <c r="L28" s="98">
        <v>0.24951359819999999</v>
      </c>
      <c r="M28" s="98">
        <v>0.11105283689999999</v>
      </c>
      <c r="N28" s="98">
        <v>0.56060734160000003</v>
      </c>
      <c r="O28" s="107" t="s">
        <v>26</v>
      </c>
      <c r="P28" s="107" t="s">
        <v>26</v>
      </c>
      <c r="Q28" s="108" t="s">
        <v>26</v>
      </c>
      <c r="R28" s="98" t="s">
        <v>26</v>
      </c>
      <c r="S28" s="98" t="s">
        <v>26</v>
      </c>
      <c r="T28" s="98" t="s">
        <v>26</v>
      </c>
      <c r="U28" s="100" t="s">
        <v>26</v>
      </c>
      <c r="V28" s="98" t="s">
        <v>26</v>
      </c>
      <c r="W28" s="98" t="s">
        <v>26</v>
      </c>
      <c r="X28" s="98" t="s">
        <v>26</v>
      </c>
      <c r="Y28" s="98" t="s">
        <v>26</v>
      </c>
      <c r="Z28" s="98" t="s">
        <v>26</v>
      </c>
      <c r="AA28" s="107" t="s">
        <v>26</v>
      </c>
      <c r="AB28" s="107" t="s">
        <v>26</v>
      </c>
      <c r="AC28" s="108" t="s">
        <v>26</v>
      </c>
      <c r="AD28" s="98" t="s">
        <v>26</v>
      </c>
      <c r="AE28" s="98" t="s">
        <v>26</v>
      </c>
      <c r="AF28" s="98" t="s">
        <v>26</v>
      </c>
      <c r="AG28" s="100" t="s">
        <v>26</v>
      </c>
      <c r="AH28" s="98" t="s">
        <v>26</v>
      </c>
      <c r="AI28" s="98" t="s">
        <v>26</v>
      </c>
      <c r="AJ28" s="98" t="s">
        <v>26</v>
      </c>
      <c r="AK28" s="98" t="s">
        <v>26</v>
      </c>
      <c r="AL28" s="98" t="s">
        <v>26</v>
      </c>
      <c r="AM28" s="98">
        <v>0.89048393770000001</v>
      </c>
      <c r="AN28" s="98">
        <v>1.0914900172999999</v>
      </c>
      <c r="AO28" s="98">
        <v>0.31392827740000001</v>
      </c>
      <c r="AP28" s="98">
        <v>3.7949765714999999</v>
      </c>
      <c r="AQ28" s="98">
        <v>0.80762904089999998</v>
      </c>
      <c r="AR28" s="98">
        <v>0.86217572080000004</v>
      </c>
      <c r="AS28" s="98">
        <v>0.26131695370000002</v>
      </c>
      <c r="AT28" s="98">
        <v>2.8446182424000002</v>
      </c>
      <c r="AU28" s="97">
        <v>1</v>
      </c>
      <c r="AV28" s="97" t="s">
        <v>26</v>
      </c>
      <c r="AW28" s="97" t="s">
        <v>26</v>
      </c>
      <c r="AX28" s="97" t="s">
        <v>26</v>
      </c>
      <c r="AY28" s="97" t="s">
        <v>26</v>
      </c>
      <c r="AZ28" s="97" t="s">
        <v>26</v>
      </c>
      <c r="BA28" s="97" t="s">
        <v>442</v>
      </c>
      <c r="BB28" s="97" t="s">
        <v>442</v>
      </c>
      <c r="BC28" s="109" t="s">
        <v>446</v>
      </c>
      <c r="BD28" s="110">
        <v>1.2</v>
      </c>
      <c r="BE28" s="110" t="s">
        <v>26</v>
      </c>
      <c r="BF28" s="110" t="s">
        <v>26</v>
      </c>
    </row>
    <row r="29" spans="1:58" x14ac:dyDescent="0.3">
      <c r="A29" s="9"/>
      <c r="B29" t="s">
        <v>74</v>
      </c>
      <c r="C29" s="97">
        <v>8</v>
      </c>
      <c r="D29" s="107">
        <v>565</v>
      </c>
      <c r="E29" s="108">
        <v>14.025196476</v>
      </c>
      <c r="F29" s="98">
        <v>6.9375551667000002</v>
      </c>
      <c r="G29" s="98">
        <v>28.353812180999999</v>
      </c>
      <c r="H29" s="98">
        <v>4.0446603900000003E-2</v>
      </c>
      <c r="I29" s="100">
        <v>14.159292035</v>
      </c>
      <c r="J29" s="98">
        <v>7.0810285837000002</v>
      </c>
      <c r="K29" s="98">
        <v>28.313054886</v>
      </c>
      <c r="L29" s="98">
        <v>0.4790551227</v>
      </c>
      <c r="M29" s="98">
        <v>0.236964334</v>
      </c>
      <c r="N29" s="98">
        <v>0.96847406000000003</v>
      </c>
      <c r="O29" s="107" t="s">
        <v>26</v>
      </c>
      <c r="P29" s="107" t="s">
        <v>26</v>
      </c>
      <c r="Q29" s="108" t="s">
        <v>26</v>
      </c>
      <c r="R29" s="98" t="s">
        <v>26</v>
      </c>
      <c r="S29" s="98" t="s">
        <v>26</v>
      </c>
      <c r="T29" s="98" t="s">
        <v>26</v>
      </c>
      <c r="U29" s="100" t="s">
        <v>26</v>
      </c>
      <c r="V29" s="98" t="s">
        <v>26</v>
      </c>
      <c r="W29" s="98" t="s">
        <v>26</v>
      </c>
      <c r="X29" s="98" t="s">
        <v>26</v>
      </c>
      <c r="Y29" s="98" t="s">
        <v>26</v>
      </c>
      <c r="Z29" s="98" t="s">
        <v>26</v>
      </c>
      <c r="AA29" s="107">
        <v>7</v>
      </c>
      <c r="AB29" s="107">
        <v>570</v>
      </c>
      <c r="AC29" s="108">
        <v>12.002128130999999</v>
      </c>
      <c r="AD29" s="98">
        <v>5.6600480232999999</v>
      </c>
      <c r="AE29" s="98">
        <v>25.450504852000002</v>
      </c>
      <c r="AF29" s="98">
        <v>0.58191815520000001</v>
      </c>
      <c r="AG29" s="100">
        <v>12.280701754000001</v>
      </c>
      <c r="AH29" s="98">
        <v>5.8546271398999998</v>
      </c>
      <c r="AI29" s="98">
        <v>25.760075231999998</v>
      </c>
      <c r="AJ29" s="98">
        <v>0.80965188939999999</v>
      </c>
      <c r="AK29" s="98">
        <v>0.38182133419999997</v>
      </c>
      <c r="AL29" s="98">
        <v>1.7168663019999999</v>
      </c>
      <c r="AM29" s="98">
        <v>0.77939980419999999</v>
      </c>
      <c r="AN29" s="98">
        <v>1.1794045254000001</v>
      </c>
      <c r="AO29" s="98">
        <v>0.37171822659999998</v>
      </c>
      <c r="AP29" s="98">
        <v>3.7420684140999998</v>
      </c>
      <c r="AQ29" s="98">
        <v>0.57609080980000005</v>
      </c>
      <c r="AR29" s="98">
        <v>0.72558202459999999</v>
      </c>
      <c r="AS29" s="98">
        <v>0.23567678410000001</v>
      </c>
      <c r="AT29" s="98">
        <v>2.2338614153999998</v>
      </c>
      <c r="AU29" s="97" t="s">
        <v>26</v>
      </c>
      <c r="AV29" s="97" t="s">
        <v>26</v>
      </c>
      <c r="AW29" s="97" t="s">
        <v>26</v>
      </c>
      <c r="AX29" s="97" t="s">
        <v>26</v>
      </c>
      <c r="AY29" s="97" t="s">
        <v>26</v>
      </c>
      <c r="AZ29" s="97" t="s">
        <v>26</v>
      </c>
      <c r="BA29" s="97" t="s">
        <v>442</v>
      </c>
      <c r="BB29" s="97" t="s">
        <v>26</v>
      </c>
      <c r="BC29" s="109" t="s">
        <v>443</v>
      </c>
      <c r="BD29" s="110">
        <v>1.6</v>
      </c>
      <c r="BE29" s="110" t="s">
        <v>26</v>
      </c>
      <c r="BF29" s="110">
        <v>1.4</v>
      </c>
    </row>
    <row r="30" spans="1:58" x14ac:dyDescent="0.3">
      <c r="A30" s="9"/>
      <c r="B30" t="s">
        <v>70</v>
      </c>
      <c r="C30" s="97">
        <v>12</v>
      </c>
      <c r="D30" s="107">
        <v>934</v>
      </c>
      <c r="E30" s="108">
        <v>13.307862431</v>
      </c>
      <c r="F30" s="98">
        <v>7.4602695551</v>
      </c>
      <c r="G30" s="98">
        <v>23.738981703</v>
      </c>
      <c r="H30" s="98">
        <v>7.5845147999999999E-3</v>
      </c>
      <c r="I30" s="100">
        <v>12.847965738999999</v>
      </c>
      <c r="J30" s="98">
        <v>7.2964842569000004</v>
      </c>
      <c r="K30" s="98">
        <v>22.623254956</v>
      </c>
      <c r="L30" s="98">
        <v>0.45455332339999999</v>
      </c>
      <c r="M30" s="98">
        <v>0.25481855840000001</v>
      </c>
      <c r="N30" s="98">
        <v>0.8108464514</v>
      </c>
      <c r="O30" s="107">
        <v>9</v>
      </c>
      <c r="P30" s="107">
        <v>973</v>
      </c>
      <c r="Q30" s="108">
        <v>9.3044207048000001</v>
      </c>
      <c r="R30" s="98">
        <v>4.7851677863999997</v>
      </c>
      <c r="S30" s="98">
        <v>18.091788735000002</v>
      </c>
      <c r="T30" s="98">
        <v>1.9697286500000001E-2</v>
      </c>
      <c r="U30" s="100">
        <v>9.2497430627000004</v>
      </c>
      <c r="V30" s="98">
        <v>4.8127779122999996</v>
      </c>
      <c r="W30" s="98">
        <v>17.777206488000001</v>
      </c>
      <c r="X30" s="98">
        <v>0.45329445419999997</v>
      </c>
      <c r="Y30" s="98">
        <v>0.23312467149999999</v>
      </c>
      <c r="Z30" s="98">
        <v>0.88139904250000001</v>
      </c>
      <c r="AA30" s="107">
        <v>10</v>
      </c>
      <c r="AB30" s="107">
        <v>893</v>
      </c>
      <c r="AC30" s="108">
        <v>11.040162152000001</v>
      </c>
      <c r="AD30" s="98">
        <v>5.8635374554000004</v>
      </c>
      <c r="AE30" s="98">
        <v>20.786970539999999</v>
      </c>
      <c r="AF30" s="98">
        <v>0.36136086449999999</v>
      </c>
      <c r="AG30" s="100">
        <v>11.198208287</v>
      </c>
      <c r="AH30" s="98">
        <v>6.0252487135999999</v>
      </c>
      <c r="AI30" s="98">
        <v>20.812397096000002</v>
      </c>
      <c r="AJ30" s="98">
        <v>0.74475860019999995</v>
      </c>
      <c r="AK30" s="98">
        <v>0.39554853340000001</v>
      </c>
      <c r="AL30" s="98">
        <v>1.4022688135000001</v>
      </c>
      <c r="AM30" s="98">
        <v>0.71244929509999999</v>
      </c>
      <c r="AN30" s="98">
        <v>1.1865501896999999</v>
      </c>
      <c r="AO30" s="98">
        <v>0.4778036604</v>
      </c>
      <c r="AP30" s="98">
        <v>2.9466106465999999</v>
      </c>
      <c r="AQ30" s="98">
        <v>0.42191808829999999</v>
      </c>
      <c r="AR30" s="98">
        <v>0.69916718430000002</v>
      </c>
      <c r="AS30" s="98">
        <v>0.29193113659999997</v>
      </c>
      <c r="AT30" s="98">
        <v>1.6744865150999999</v>
      </c>
      <c r="AU30" s="97" t="s">
        <v>26</v>
      </c>
      <c r="AV30" s="97" t="s">
        <v>26</v>
      </c>
      <c r="AW30" s="97" t="s">
        <v>26</v>
      </c>
      <c r="AX30" s="97" t="s">
        <v>26</v>
      </c>
      <c r="AY30" s="97" t="s">
        <v>26</v>
      </c>
      <c r="AZ30" s="97" t="s">
        <v>26</v>
      </c>
      <c r="BA30" s="97" t="s">
        <v>26</v>
      </c>
      <c r="BB30" s="97" t="s">
        <v>26</v>
      </c>
      <c r="BC30" s="109" t="s">
        <v>26</v>
      </c>
      <c r="BD30" s="110">
        <v>2.4</v>
      </c>
      <c r="BE30" s="110">
        <v>1.8</v>
      </c>
      <c r="BF30" s="110">
        <v>2</v>
      </c>
    </row>
    <row r="31" spans="1:58" x14ac:dyDescent="0.3">
      <c r="A31" s="9"/>
      <c r="B31" t="s">
        <v>76</v>
      </c>
      <c r="C31" s="97">
        <v>39</v>
      </c>
      <c r="D31" s="107">
        <v>922</v>
      </c>
      <c r="E31" s="108">
        <v>42.925619161</v>
      </c>
      <c r="F31" s="98">
        <v>30.649613551000002</v>
      </c>
      <c r="G31" s="98">
        <v>60.118499610000001</v>
      </c>
      <c r="H31" s="98">
        <v>2.59741574E-2</v>
      </c>
      <c r="I31" s="100">
        <v>42.299349241000002</v>
      </c>
      <c r="J31" s="98">
        <v>30.905256639000001</v>
      </c>
      <c r="K31" s="98">
        <v>57.894194736000003</v>
      </c>
      <c r="L31" s="98">
        <v>1.4661996207000001</v>
      </c>
      <c r="M31" s="98">
        <v>1.0468911723000001</v>
      </c>
      <c r="N31" s="98">
        <v>2.0534525314000001</v>
      </c>
      <c r="O31" s="107">
        <v>31</v>
      </c>
      <c r="P31" s="107">
        <v>795</v>
      </c>
      <c r="Q31" s="108">
        <v>38.061174524000002</v>
      </c>
      <c r="R31" s="98">
        <v>26.195151770999999</v>
      </c>
      <c r="S31" s="98">
        <v>55.302332997999997</v>
      </c>
      <c r="T31" s="98">
        <v>1.1983124999999999E-3</v>
      </c>
      <c r="U31" s="100">
        <v>38.993710692000001</v>
      </c>
      <c r="V31" s="98">
        <v>27.422955248000001</v>
      </c>
      <c r="W31" s="98">
        <v>55.446594277999999</v>
      </c>
      <c r="X31" s="98">
        <v>1.8542711986</v>
      </c>
      <c r="Y31" s="98">
        <v>1.2761801516</v>
      </c>
      <c r="Z31" s="98">
        <v>2.6942290819000001</v>
      </c>
      <c r="AA31" s="107">
        <v>15</v>
      </c>
      <c r="AB31" s="107">
        <v>704</v>
      </c>
      <c r="AC31" s="108">
        <v>21.572713413999999</v>
      </c>
      <c r="AD31" s="98">
        <v>12.805424069000001</v>
      </c>
      <c r="AE31" s="98">
        <v>36.342565581000002</v>
      </c>
      <c r="AF31" s="98">
        <v>0.1585582012</v>
      </c>
      <c r="AG31" s="100">
        <v>21.306818182000001</v>
      </c>
      <c r="AH31" s="98">
        <v>12.845153738</v>
      </c>
      <c r="AI31" s="98">
        <v>35.342550996</v>
      </c>
      <c r="AJ31" s="98">
        <v>1.4552742634</v>
      </c>
      <c r="AK31" s="98">
        <v>0.86384145209999996</v>
      </c>
      <c r="AL31" s="98">
        <v>2.4516341241999999</v>
      </c>
      <c r="AM31" s="98">
        <v>7.7156749900000002E-2</v>
      </c>
      <c r="AN31" s="98">
        <v>0.56679053349999997</v>
      </c>
      <c r="AO31" s="98">
        <v>0.30198400219999999</v>
      </c>
      <c r="AP31" s="98">
        <v>1.0638030707999999</v>
      </c>
      <c r="AQ31" s="98">
        <v>0.629484237</v>
      </c>
      <c r="AR31" s="98">
        <v>0.88667735650000001</v>
      </c>
      <c r="AS31" s="98">
        <v>0.54395571990000002</v>
      </c>
      <c r="AT31" s="98">
        <v>1.4453322315999999</v>
      </c>
      <c r="AU31" s="97" t="s">
        <v>26</v>
      </c>
      <c r="AV31" s="97">
        <v>2</v>
      </c>
      <c r="AW31" s="97" t="s">
        <v>26</v>
      </c>
      <c r="AX31" s="97" t="s">
        <v>26</v>
      </c>
      <c r="AY31" s="97" t="s">
        <v>26</v>
      </c>
      <c r="AZ31" s="97" t="s">
        <v>26</v>
      </c>
      <c r="BA31" s="97" t="s">
        <v>26</v>
      </c>
      <c r="BB31" s="97" t="s">
        <v>26</v>
      </c>
      <c r="BC31" s="109">
        <v>-2</v>
      </c>
      <c r="BD31" s="110">
        <v>7.8</v>
      </c>
      <c r="BE31" s="110">
        <v>6.2</v>
      </c>
      <c r="BF31" s="110">
        <v>3</v>
      </c>
    </row>
    <row r="32" spans="1:58" x14ac:dyDescent="0.3">
      <c r="A32" s="9"/>
      <c r="B32" t="s">
        <v>180</v>
      </c>
      <c r="C32" s="97">
        <v>17</v>
      </c>
      <c r="D32" s="107">
        <v>1440</v>
      </c>
      <c r="E32" s="108">
        <v>11.552134864999999</v>
      </c>
      <c r="F32" s="98">
        <v>7.0679027409000001</v>
      </c>
      <c r="G32" s="98">
        <v>18.881388841</v>
      </c>
      <c r="H32" s="98">
        <v>2.074724E-4</v>
      </c>
      <c r="I32" s="100">
        <v>11.805555556</v>
      </c>
      <c r="J32" s="98">
        <v>7.3390480476000004</v>
      </c>
      <c r="K32" s="98">
        <v>18.990356933000001</v>
      </c>
      <c r="L32" s="98">
        <v>0.3945833768</v>
      </c>
      <c r="M32" s="98">
        <v>0.2414165834</v>
      </c>
      <c r="N32" s="98">
        <v>0.64492686880000005</v>
      </c>
      <c r="O32" s="107">
        <v>10</v>
      </c>
      <c r="P32" s="107">
        <v>1293</v>
      </c>
      <c r="Q32" s="108">
        <v>7.7602157942999996</v>
      </c>
      <c r="R32" s="98">
        <v>4.1242915697999996</v>
      </c>
      <c r="S32" s="98">
        <v>14.601525657</v>
      </c>
      <c r="T32" s="98">
        <v>2.5615804000000001E-3</v>
      </c>
      <c r="U32" s="100">
        <v>7.7339520495</v>
      </c>
      <c r="V32" s="98">
        <v>4.1612893280999996</v>
      </c>
      <c r="W32" s="98">
        <v>14.373913848999999</v>
      </c>
      <c r="X32" s="98">
        <v>0.37806359950000001</v>
      </c>
      <c r="Y32" s="98">
        <v>0.20092798419999999</v>
      </c>
      <c r="Z32" s="98">
        <v>0.7113597733</v>
      </c>
      <c r="AA32" s="107" t="s">
        <v>26</v>
      </c>
      <c r="AB32" s="107" t="s">
        <v>26</v>
      </c>
      <c r="AC32" s="108" t="s">
        <v>26</v>
      </c>
      <c r="AD32" s="98" t="s">
        <v>26</v>
      </c>
      <c r="AE32" s="98" t="s">
        <v>26</v>
      </c>
      <c r="AF32" s="98" t="s">
        <v>26</v>
      </c>
      <c r="AG32" s="100" t="s">
        <v>26</v>
      </c>
      <c r="AH32" s="98" t="s">
        <v>26</v>
      </c>
      <c r="AI32" s="98" t="s">
        <v>26</v>
      </c>
      <c r="AJ32" s="98" t="s">
        <v>26</v>
      </c>
      <c r="AK32" s="98" t="s">
        <v>26</v>
      </c>
      <c r="AL32" s="98" t="s">
        <v>26</v>
      </c>
      <c r="AM32" s="98">
        <v>0.24744040349999999</v>
      </c>
      <c r="AN32" s="98">
        <v>0.52839458090000002</v>
      </c>
      <c r="AO32" s="98">
        <v>0.17925922690000001</v>
      </c>
      <c r="AP32" s="98">
        <v>1.5575255899</v>
      </c>
      <c r="AQ32" s="98">
        <v>0.32456917060000001</v>
      </c>
      <c r="AR32" s="98">
        <v>0.67175599009999998</v>
      </c>
      <c r="AS32" s="98">
        <v>0.30439265529999998</v>
      </c>
      <c r="AT32" s="98">
        <v>1.4824802845</v>
      </c>
      <c r="AU32" s="97">
        <v>1</v>
      </c>
      <c r="AV32" s="97">
        <v>2</v>
      </c>
      <c r="AW32" s="97" t="s">
        <v>26</v>
      </c>
      <c r="AX32" s="97" t="s">
        <v>26</v>
      </c>
      <c r="AY32" s="97" t="s">
        <v>26</v>
      </c>
      <c r="AZ32" s="97" t="s">
        <v>26</v>
      </c>
      <c r="BA32" s="97" t="s">
        <v>26</v>
      </c>
      <c r="BB32" s="97" t="s">
        <v>442</v>
      </c>
      <c r="BC32" s="109" t="s">
        <v>447</v>
      </c>
      <c r="BD32" s="110">
        <v>3.4</v>
      </c>
      <c r="BE32" s="110">
        <v>2</v>
      </c>
      <c r="BF32" s="110" t="s">
        <v>26</v>
      </c>
    </row>
    <row r="33" spans="1:93" x14ac:dyDescent="0.3">
      <c r="A33" s="9"/>
      <c r="B33" t="s">
        <v>69</v>
      </c>
      <c r="C33" s="97">
        <v>70</v>
      </c>
      <c r="D33" s="107">
        <v>2897</v>
      </c>
      <c r="E33" s="108">
        <v>23.966292484</v>
      </c>
      <c r="F33" s="98">
        <v>18.388333287999998</v>
      </c>
      <c r="G33" s="98">
        <v>31.236282617000001</v>
      </c>
      <c r="H33" s="98">
        <v>0.13869097899999999</v>
      </c>
      <c r="I33" s="100">
        <v>24.162927165999999</v>
      </c>
      <c r="J33" s="98">
        <v>19.116637334</v>
      </c>
      <c r="K33" s="98">
        <v>30.541304886999999</v>
      </c>
      <c r="L33" s="98">
        <v>0.81861064880000001</v>
      </c>
      <c r="M33" s="98">
        <v>0.62808569380000001</v>
      </c>
      <c r="N33" s="98">
        <v>1.0669298806</v>
      </c>
      <c r="O33" s="107">
        <v>61</v>
      </c>
      <c r="P33" s="107">
        <v>3094</v>
      </c>
      <c r="Q33" s="108">
        <v>19.201662477999999</v>
      </c>
      <c r="R33" s="98">
        <v>14.500820585</v>
      </c>
      <c r="S33" s="98">
        <v>25.426412234000001</v>
      </c>
      <c r="T33" s="98">
        <v>0.64148903869999996</v>
      </c>
      <c r="U33" s="100">
        <v>19.715578538999999</v>
      </c>
      <c r="V33" s="98">
        <v>15.339963838999999</v>
      </c>
      <c r="W33" s="98">
        <v>25.339305959000001</v>
      </c>
      <c r="X33" s="98">
        <v>0.93547007270000004</v>
      </c>
      <c r="Y33" s="98">
        <v>0.70645360540000002</v>
      </c>
      <c r="Z33" s="98">
        <v>1.2387285594999999</v>
      </c>
      <c r="AA33" s="107">
        <v>30</v>
      </c>
      <c r="AB33" s="107">
        <v>3237</v>
      </c>
      <c r="AC33" s="108">
        <v>9.2377583767000004</v>
      </c>
      <c r="AD33" s="98">
        <v>6.3193782114000001</v>
      </c>
      <c r="AE33" s="98">
        <v>13.503888669</v>
      </c>
      <c r="AF33" s="98">
        <v>1.4631524999999999E-2</v>
      </c>
      <c r="AG33" s="100">
        <v>9.2678405931000007</v>
      </c>
      <c r="AH33" s="98">
        <v>6.4799421184000003</v>
      </c>
      <c r="AI33" s="98">
        <v>13.255190817000001</v>
      </c>
      <c r="AJ33" s="98">
        <v>0.62317019470000001</v>
      </c>
      <c r="AK33" s="98">
        <v>0.42629910739999999</v>
      </c>
      <c r="AL33" s="98">
        <v>0.91095919459999997</v>
      </c>
      <c r="AM33" s="98">
        <v>1.6350475999999999E-3</v>
      </c>
      <c r="AN33" s="98">
        <v>0.48109159229999998</v>
      </c>
      <c r="AO33" s="98">
        <v>0.30512665880000001</v>
      </c>
      <c r="AP33" s="98">
        <v>0.75853457430000004</v>
      </c>
      <c r="AQ33" s="98">
        <v>0.23511209450000001</v>
      </c>
      <c r="AR33" s="98">
        <v>0.80119453149999997</v>
      </c>
      <c r="AS33" s="98">
        <v>0.55568693189999996</v>
      </c>
      <c r="AT33" s="98">
        <v>1.1551696475</v>
      </c>
      <c r="AU33" s="97" t="s">
        <v>26</v>
      </c>
      <c r="AV33" s="97" t="s">
        <v>26</v>
      </c>
      <c r="AW33" s="97" t="s">
        <v>26</v>
      </c>
      <c r="AX33" s="97" t="s">
        <v>26</v>
      </c>
      <c r="AY33" s="97" t="s">
        <v>225</v>
      </c>
      <c r="AZ33" s="97" t="s">
        <v>26</v>
      </c>
      <c r="BA33" s="97" t="s">
        <v>26</v>
      </c>
      <c r="BB33" s="97" t="s">
        <v>26</v>
      </c>
      <c r="BC33" s="109" t="s">
        <v>466</v>
      </c>
      <c r="BD33" s="110">
        <v>14</v>
      </c>
      <c r="BE33" s="110">
        <v>12.2</v>
      </c>
      <c r="BF33" s="110">
        <v>6</v>
      </c>
    </row>
    <row r="34" spans="1:93" x14ac:dyDescent="0.3">
      <c r="A34" s="9"/>
      <c r="B34" t="s">
        <v>75</v>
      </c>
      <c r="C34" s="97">
        <v>73</v>
      </c>
      <c r="D34" s="107">
        <v>1361</v>
      </c>
      <c r="E34" s="108">
        <v>53.510424827999998</v>
      </c>
      <c r="F34" s="98">
        <v>41.255467471000003</v>
      </c>
      <c r="G34" s="98">
        <v>69.405723430999998</v>
      </c>
      <c r="H34" s="98">
        <v>5.5039739999999999E-6</v>
      </c>
      <c r="I34" s="100">
        <v>53.637031594</v>
      </c>
      <c r="J34" s="98">
        <v>42.642153561999997</v>
      </c>
      <c r="K34" s="98">
        <v>67.466835465000003</v>
      </c>
      <c r="L34" s="98">
        <v>1.8277421763999999</v>
      </c>
      <c r="M34" s="98">
        <v>1.4091526677999999</v>
      </c>
      <c r="N34" s="98">
        <v>2.3706739090000002</v>
      </c>
      <c r="O34" s="107">
        <v>56</v>
      </c>
      <c r="P34" s="107">
        <v>1231</v>
      </c>
      <c r="Q34" s="108">
        <v>45.61669775</v>
      </c>
      <c r="R34" s="98">
        <v>34.139646300999999</v>
      </c>
      <c r="S34" s="98">
        <v>60.952099365000002</v>
      </c>
      <c r="T34" s="98">
        <v>6.6420860000000005E-8</v>
      </c>
      <c r="U34" s="100">
        <v>45.491470348999997</v>
      </c>
      <c r="V34" s="98">
        <v>35.009296454999998</v>
      </c>
      <c r="W34" s="98">
        <v>59.112124037999997</v>
      </c>
      <c r="X34" s="98">
        <v>2.2223625485</v>
      </c>
      <c r="Y34" s="98">
        <v>1.6632214758999999</v>
      </c>
      <c r="Z34" s="98">
        <v>2.9694754237000001</v>
      </c>
      <c r="AA34" s="107">
        <v>49</v>
      </c>
      <c r="AB34" s="107">
        <v>1304</v>
      </c>
      <c r="AC34" s="108">
        <v>38.130428387000002</v>
      </c>
      <c r="AD34" s="98">
        <v>28.053239617999999</v>
      </c>
      <c r="AE34" s="98">
        <v>51.827510433</v>
      </c>
      <c r="AF34" s="98">
        <v>1.6045254E-9</v>
      </c>
      <c r="AG34" s="100">
        <v>37.576687116999999</v>
      </c>
      <c r="AH34" s="98">
        <v>28.3999953</v>
      </c>
      <c r="AI34" s="98">
        <v>49.718579167000001</v>
      </c>
      <c r="AJ34" s="98">
        <v>2.5722416100999999</v>
      </c>
      <c r="AK34" s="98">
        <v>1.8924442576</v>
      </c>
      <c r="AL34" s="98">
        <v>3.4962334419999999</v>
      </c>
      <c r="AM34" s="98">
        <v>0.38418967399999998</v>
      </c>
      <c r="AN34" s="98">
        <v>0.83588752070000005</v>
      </c>
      <c r="AO34" s="98">
        <v>0.55821414390000001</v>
      </c>
      <c r="AP34" s="98">
        <v>1.2516844207</v>
      </c>
      <c r="AQ34" s="98">
        <v>0.39862862529999998</v>
      </c>
      <c r="AR34" s="98">
        <v>0.85248244419999997</v>
      </c>
      <c r="AS34" s="98">
        <v>0.58848428100000005</v>
      </c>
      <c r="AT34" s="98">
        <v>1.2349120294</v>
      </c>
      <c r="AU34" s="97">
        <v>1</v>
      </c>
      <c r="AV34" s="97">
        <v>2</v>
      </c>
      <c r="AW34" s="97">
        <v>3</v>
      </c>
      <c r="AX34" s="97" t="s">
        <v>26</v>
      </c>
      <c r="AY34" s="97" t="s">
        <v>26</v>
      </c>
      <c r="AZ34" s="97" t="s">
        <v>26</v>
      </c>
      <c r="BA34" s="97" t="s">
        <v>26</v>
      </c>
      <c r="BB34" s="97" t="s">
        <v>26</v>
      </c>
      <c r="BC34" s="109" t="s">
        <v>226</v>
      </c>
      <c r="BD34" s="110">
        <v>14.6</v>
      </c>
      <c r="BE34" s="110">
        <v>11.2</v>
      </c>
      <c r="BF34" s="110">
        <v>9.8000000000000007</v>
      </c>
    </row>
    <row r="35" spans="1:93" x14ac:dyDescent="0.3">
      <c r="A35" s="9"/>
      <c r="B35" t="s">
        <v>77</v>
      </c>
      <c r="C35" s="97">
        <v>109</v>
      </c>
      <c r="D35" s="107">
        <v>2501</v>
      </c>
      <c r="E35" s="108">
        <v>42.901740709999999</v>
      </c>
      <c r="F35" s="98">
        <v>34.278121556000002</v>
      </c>
      <c r="G35" s="98">
        <v>53.694872193000002</v>
      </c>
      <c r="H35" s="98">
        <v>8.4557190000000002E-4</v>
      </c>
      <c r="I35" s="100">
        <v>43.582566972999999</v>
      </c>
      <c r="J35" s="98">
        <v>36.122889698999998</v>
      </c>
      <c r="K35" s="98">
        <v>52.582729671000003</v>
      </c>
      <c r="L35" s="98">
        <v>1.4653840105</v>
      </c>
      <c r="M35" s="98">
        <v>1.1708292113000001</v>
      </c>
      <c r="N35" s="98">
        <v>1.8340422989</v>
      </c>
      <c r="O35" s="107">
        <v>69</v>
      </c>
      <c r="P35" s="107">
        <v>2308</v>
      </c>
      <c r="Q35" s="108">
        <v>29.549320598000001</v>
      </c>
      <c r="R35" s="98">
        <v>22.633547235000002</v>
      </c>
      <c r="S35" s="98">
        <v>38.578236930999999</v>
      </c>
      <c r="T35" s="98">
        <v>7.3980738999999997E-3</v>
      </c>
      <c r="U35" s="100">
        <v>29.896013865</v>
      </c>
      <c r="V35" s="98">
        <v>23.612428852000001</v>
      </c>
      <c r="W35" s="98">
        <v>37.851745393000002</v>
      </c>
      <c r="X35" s="98">
        <v>1.4395891564000001</v>
      </c>
      <c r="Y35" s="98">
        <v>1.1026652562999999</v>
      </c>
      <c r="Z35" s="98">
        <v>1.8794615387</v>
      </c>
      <c r="AA35" s="107">
        <v>46</v>
      </c>
      <c r="AB35" s="107">
        <v>2313</v>
      </c>
      <c r="AC35" s="108">
        <v>19.992822102000002</v>
      </c>
      <c r="AD35" s="98">
        <v>14.584736402000001</v>
      </c>
      <c r="AE35" s="98">
        <v>27.406250244999999</v>
      </c>
      <c r="AF35" s="98">
        <v>6.3037880300000002E-2</v>
      </c>
      <c r="AG35" s="100">
        <v>19.887591872000002</v>
      </c>
      <c r="AH35" s="98">
        <v>14.89633321</v>
      </c>
      <c r="AI35" s="98">
        <v>26.551252908999999</v>
      </c>
      <c r="AJ35" s="98">
        <v>1.3486963323000001</v>
      </c>
      <c r="AK35" s="98">
        <v>0.98387213129999995</v>
      </c>
      <c r="AL35" s="98">
        <v>1.8487989839000001</v>
      </c>
      <c r="AM35" s="98">
        <v>5.2103623100000003E-2</v>
      </c>
      <c r="AN35" s="98">
        <v>0.67659159999999996</v>
      </c>
      <c r="AO35" s="98">
        <v>0.45615041000000001</v>
      </c>
      <c r="AP35" s="98">
        <v>1.0035641383</v>
      </c>
      <c r="AQ35" s="98">
        <v>2.55600944E-2</v>
      </c>
      <c r="AR35" s="98">
        <v>0.68876740449999996</v>
      </c>
      <c r="AS35" s="98">
        <v>0.49651662200000002</v>
      </c>
      <c r="AT35" s="98">
        <v>0.95545751450000005</v>
      </c>
      <c r="AU35" s="97">
        <v>1</v>
      </c>
      <c r="AV35" s="97" t="s">
        <v>26</v>
      </c>
      <c r="AW35" s="97" t="s">
        <v>26</v>
      </c>
      <c r="AX35" s="97" t="s">
        <v>26</v>
      </c>
      <c r="AY35" s="97" t="s">
        <v>26</v>
      </c>
      <c r="AZ35" s="97" t="s">
        <v>26</v>
      </c>
      <c r="BA35" s="97" t="s">
        <v>26</v>
      </c>
      <c r="BB35" s="97" t="s">
        <v>26</v>
      </c>
      <c r="BC35" s="109">
        <v>-1</v>
      </c>
      <c r="BD35" s="110">
        <v>21.8</v>
      </c>
      <c r="BE35" s="110">
        <v>13.8</v>
      </c>
      <c r="BF35" s="110">
        <v>9.1999999999999993</v>
      </c>
    </row>
    <row r="36" spans="1:93" x14ac:dyDescent="0.3">
      <c r="A36" s="9"/>
      <c r="B36" t="s">
        <v>78</v>
      </c>
      <c r="C36" s="97">
        <v>137</v>
      </c>
      <c r="D36" s="107">
        <v>1385</v>
      </c>
      <c r="E36" s="108">
        <v>98.597133869000004</v>
      </c>
      <c r="F36" s="98">
        <v>80.125704600000006</v>
      </c>
      <c r="G36" s="98">
        <v>121.32679339000001</v>
      </c>
      <c r="H36" s="98">
        <v>1.817245E-30</v>
      </c>
      <c r="I36" s="100">
        <v>98.916967509000003</v>
      </c>
      <c r="J36" s="98">
        <v>83.665755693999998</v>
      </c>
      <c r="K36" s="98">
        <v>116.94828284</v>
      </c>
      <c r="L36" s="98">
        <v>3.3677576027999998</v>
      </c>
      <c r="M36" s="98">
        <v>2.7368336204000001</v>
      </c>
      <c r="N36" s="98">
        <v>4.1441288893000001</v>
      </c>
      <c r="O36" s="107">
        <v>88</v>
      </c>
      <c r="P36" s="107">
        <v>1175</v>
      </c>
      <c r="Q36" s="108">
        <v>73.738733174999993</v>
      </c>
      <c r="R36" s="98">
        <v>57.825346482999997</v>
      </c>
      <c r="S36" s="98">
        <v>94.031442974000001</v>
      </c>
      <c r="T36" s="98">
        <v>6.3284409999999997E-25</v>
      </c>
      <c r="U36" s="100">
        <v>74.893617020999997</v>
      </c>
      <c r="V36" s="98">
        <v>60.772403984999997</v>
      </c>
      <c r="W36" s="98">
        <v>92.296067008999998</v>
      </c>
      <c r="X36" s="98">
        <v>3.5924169672000001</v>
      </c>
      <c r="Y36" s="98">
        <v>2.8171457102000002</v>
      </c>
      <c r="Z36" s="98">
        <v>4.5810408809999998</v>
      </c>
      <c r="AA36" s="107">
        <v>77</v>
      </c>
      <c r="AB36" s="107">
        <v>1183</v>
      </c>
      <c r="AC36" s="108">
        <v>67.314501507000003</v>
      </c>
      <c r="AD36" s="98">
        <v>52.077130072000003</v>
      </c>
      <c r="AE36" s="98">
        <v>87.010211717000004</v>
      </c>
      <c r="AF36" s="98">
        <v>6.9291169999999999E-31</v>
      </c>
      <c r="AG36" s="100">
        <v>65.088757396000005</v>
      </c>
      <c r="AH36" s="98">
        <v>52.059807991</v>
      </c>
      <c r="AI36" s="98">
        <v>81.378447268000002</v>
      </c>
      <c r="AJ36" s="98">
        <v>4.5409707958999999</v>
      </c>
      <c r="AK36" s="98">
        <v>3.51307254</v>
      </c>
      <c r="AL36" s="98">
        <v>5.8696242489000001</v>
      </c>
      <c r="AM36" s="98">
        <v>0.58975381490000001</v>
      </c>
      <c r="AN36" s="98">
        <v>0.91287846439999998</v>
      </c>
      <c r="AO36" s="98">
        <v>0.65541174300000005</v>
      </c>
      <c r="AP36" s="98">
        <v>1.2714863590000001</v>
      </c>
      <c r="AQ36" s="98">
        <v>5.4709906099999997E-2</v>
      </c>
      <c r="AR36" s="98">
        <v>0.74787907399999998</v>
      </c>
      <c r="AS36" s="98">
        <v>0.55605180109999996</v>
      </c>
      <c r="AT36" s="98">
        <v>1.0058830997999999</v>
      </c>
      <c r="AU36" s="97">
        <v>1</v>
      </c>
      <c r="AV36" s="97">
        <v>2</v>
      </c>
      <c r="AW36" s="97">
        <v>3</v>
      </c>
      <c r="AX36" s="97" t="s">
        <v>26</v>
      </c>
      <c r="AY36" s="97" t="s">
        <v>26</v>
      </c>
      <c r="AZ36" s="97" t="s">
        <v>26</v>
      </c>
      <c r="BA36" s="97" t="s">
        <v>26</v>
      </c>
      <c r="BB36" s="97" t="s">
        <v>26</v>
      </c>
      <c r="BC36" s="109" t="s">
        <v>226</v>
      </c>
      <c r="BD36" s="110">
        <v>27.4</v>
      </c>
      <c r="BE36" s="110">
        <v>17.600000000000001</v>
      </c>
      <c r="BF36" s="110">
        <v>15.4</v>
      </c>
      <c r="BQ36" s="45"/>
    </row>
    <row r="37" spans="1:93" s="3" customFormat="1" x14ac:dyDescent="0.3">
      <c r="A37" s="9"/>
      <c r="B37" s="3" t="s">
        <v>132</v>
      </c>
      <c r="C37" s="103">
        <v>13</v>
      </c>
      <c r="D37" s="104">
        <v>2574</v>
      </c>
      <c r="E37" s="99">
        <v>4.9586859008999999</v>
      </c>
      <c r="F37" s="105">
        <v>2.8394013703000001</v>
      </c>
      <c r="G37" s="105">
        <v>8.6597710773000003</v>
      </c>
      <c r="H37" s="105">
        <v>4.3197700000000002E-10</v>
      </c>
      <c r="I37" s="106">
        <v>5.0505050505</v>
      </c>
      <c r="J37" s="105">
        <v>2.9326077518</v>
      </c>
      <c r="K37" s="105">
        <v>8.6979246540999995</v>
      </c>
      <c r="L37" s="105">
        <v>0.16937259220000001</v>
      </c>
      <c r="M37" s="105">
        <v>9.6984721300000007E-2</v>
      </c>
      <c r="N37" s="105">
        <v>0.29578963139999997</v>
      </c>
      <c r="O37" s="104">
        <v>13</v>
      </c>
      <c r="P37" s="104">
        <v>2303</v>
      </c>
      <c r="Q37" s="99">
        <v>5.5782302922999998</v>
      </c>
      <c r="R37" s="105">
        <v>3.1935109669999999</v>
      </c>
      <c r="S37" s="105">
        <v>9.7437126461000005</v>
      </c>
      <c r="T37" s="105">
        <v>4.6895944999999999E-6</v>
      </c>
      <c r="U37" s="106">
        <v>5.6448111158999996</v>
      </c>
      <c r="V37" s="105">
        <v>3.2776953335000001</v>
      </c>
      <c r="W37" s="105">
        <v>9.7214320710000006</v>
      </c>
      <c r="X37" s="105">
        <v>0.2717612344</v>
      </c>
      <c r="Y37" s="105">
        <v>0.15558204610000001</v>
      </c>
      <c r="Z37" s="105">
        <v>0.47469595860000002</v>
      </c>
      <c r="AA37" s="104" t="s">
        <v>26</v>
      </c>
      <c r="AB37" s="104" t="s">
        <v>26</v>
      </c>
      <c r="AC37" s="99" t="s">
        <v>26</v>
      </c>
      <c r="AD37" s="105" t="s">
        <v>26</v>
      </c>
      <c r="AE37" s="105" t="s">
        <v>26</v>
      </c>
      <c r="AF37" s="105" t="s">
        <v>26</v>
      </c>
      <c r="AG37" s="106" t="s">
        <v>26</v>
      </c>
      <c r="AH37" s="105" t="s">
        <v>26</v>
      </c>
      <c r="AI37" s="105" t="s">
        <v>26</v>
      </c>
      <c r="AJ37" s="105" t="s">
        <v>26</v>
      </c>
      <c r="AK37" s="105" t="s">
        <v>26</v>
      </c>
      <c r="AL37" s="105" t="s">
        <v>26</v>
      </c>
      <c r="AM37" s="105">
        <v>3.8068414799999999E-2</v>
      </c>
      <c r="AN37" s="105">
        <v>0.30311447209999998</v>
      </c>
      <c r="AO37" s="105">
        <v>9.8116985500000004E-2</v>
      </c>
      <c r="AP37" s="105">
        <v>0.93641669360000002</v>
      </c>
      <c r="AQ37" s="105">
        <v>0.76718421410000004</v>
      </c>
      <c r="AR37" s="105">
        <v>1.1249412453000001</v>
      </c>
      <c r="AS37" s="105">
        <v>0.51599119179999997</v>
      </c>
      <c r="AT37" s="105">
        <v>2.4525473022000002</v>
      </c>
      <c r="AU37" s="103">
        <v>1</v>
      </c>
      <c r="AV37" s="103">
        <v>2</v>
      </c>
      <c r="AW37" s="103" t="s">
        <v>26</v>
      </c>
      <c r="AX37" s="103" t="s">
        <v>26</v>
      </c>
      <c r="AY37" s="103" t="s">
        <v>26</v>
      </c>
      <c r="AZ37" s="103" t="s">
        <v>26</v>
      </c>
      <c r="BA37" s="103" t="s">
        <v>26</v>
      </c>
      <c r="BB37" s="103" t="s">
        <v>442</v>
      </c>
      <c r="BC37" s="101" t="s">
        <v>447</v>
      </c>
      <c r="BD37" s="102">
        <v>2.6</v>
      </c>
      <c r="BE37" s="102">
        <v>2.6</v>
      </c>
      <c r="BF37" s="102" t="s">
        <v>26</v>
      </c>
      <c r="BG37" s="37"/>
      <c r="BH37" s="37"/>
      <c r="BI37" s="37"/>
      <c r="BJ37" s="37"/>
      <c r="BK37" s="37"/>
      <c r="BL37" s="37"/>
      <c r="BM37" s="37"/>
      <c r="BN37" s="37"/>
      <c r="BO37" s="37"/>
      <c r="BP37" s="37"/>
      <c r="BQ37" s="37"/>
      <c r="BR37" s="37"/>
      <c r="BS37" s="37"/>
      <c r="BT37" s="37"/>
      <c r="BU37" s="37"/>
      <c r="BV37" s="37"/>
      <c r="BW37" s="37"/>
    </row>
    <row r="38" spans="1:93" x14ac:dyDescent="0.3">
      <c r="A38" s="9"/>
      <c r="B38" t="s">
        <v>134</v>
      </c>
      <c r="C38" s="97">
        <v>23</v>
      </c>
      <c r="D38" s="107">
        <v>980</v>
      </c>
      <c r="E38" s="108">
        <v>23.200736720999998</v>
      </c>
      <c r="F38" s="98">
        <v>15.14002887</v>
      </c>
      <c r="G38" s="98">
        <v>35.553048742000001</v>
      </c>
      <c r="H38" s="98">
        <v>0.28547599410000002</v>
      </c>
      <c r="I38" s="100">
        <v>23.469387755</v>
      </c>
      <c r="J38" s="98">
        <v>15.596026674000001</v>
      </c>
      <c r="K38" s="98">
        <v>35.317467270000002</v>
      </c>
      <c r="L38" s="98">
        <v>0.79246175240000005</v>
      </c>
      <c r="M38" s="98">
        <v>0.51713417350000002</v>
      </c>
      <c r="N38" s="98">
        <v>1.2143765797999999</v>
      </c>
      <c r="O38" s="107">
        <v>14</v>
      </c>
      <c r="P38" s="107">
        <v>840</v>
      </c>
      <c r="Q38" s="108">
        <v>15.932195896</v>
      </c>
      <c r="R38" s="98">
        <v>9.2948884350000007</v>
      </c>
      <c r="S38" s="98">
        <v>27.309081529</v>
      </c>
      <c r="T38" s="98">
        <v>0.35678652129999999</v>
      </c>
      <c r="U38" s="100">
        <v>16.666666667000001</v>
      </c>
      <c r="V38" s="98">
        <v>9.8708730864999996</v>
      </c>
      <c r="W38" s="98">
        <v>28.141155836999999</v>
      </c>
      <c r="X38" s="98">
        <v>0.77618760720000002</v>
      </c>
      <c r="Y38" s="98">
        <v>0.45283005939999998</v>
      </c>
      <c r="Z38" s="98">
        <v>1.3304487834000001</v>
      </c>
      <c r="AA38" s="107" t="s">
        <v>26</v>
      </c>
      <c r="AB38" s="107" t="s">
        <v>26</v>
      </c>
      <c r="AC38" s="108" t="s">
        <v>26</v>
      </c>
      <c r="AD38" s="98" t="s">
        <v>26</v>
      </c>
      <c r="AE38" s="98" t="s">
        <v>26</v>
      </c>
      <c r="AF38" s="98" t="s">
        <v>26</v>
      </c>
      <c r="AG38" s="100" t="s">
        <v>26</v>
      </c>
      <c r="AH38" s="98" t="s">
        <v>26</v>
      </c>
      <c r="AI38" s="98" t="s">
        <v>26</v>
      </c>
      <c r="AJ38" s="98" t="s">
        <v>26</v>
      </c>
      <c r="AK38" s="98" t="s">
        <v>26</v>
      </c>
      <c r="AL38" s="98" t="s">
        <v>26</v>
      </c>
      <c r="AM38" s="98">
        <v>6.9966719199999999E-2</v>
      </c>
      <c r="AN38" s="98">
        <v>0.3861309061</v>
      </c>
      <c r="AO38" s="98">
        <v>0.137960217</v>
      </c>
      <c r="AP38" s="98">
        <v>1.0807251530999999</v>
      </c>
      <c r="AQ38" s="98">
        <v>0.27646792349999999</v>
      </c>
      <c r="AR38" s="98">
        <v>0.6867107751</v>
      </c>
      <c r="AS38" s="98">
        <v>0.34898762760000002</v>
      </c>
      <c r="AT38" s="98">
        <v>1.3512561802</v>
      </c>
      <c r="AU38" s="97" t="s">
        <v>26</v>
      </c>
      <c r="AV38" s="97" t="s">
        <v>26</v>
      </c>
      <c r="AW38" s="97" t="s">
        <v>26</v>
      </c>
      <c r="AX38" s="97" t="s">
        <v>26</v>
      </c>
      <c r="AY38" s="97" t="s">
        <v>26</v>
      </c>
      <c r="AZ38" s="97" t="s">
        <v>26</v>
      </c>
      <c r="BA38" s="97" t="s">
        <v>26</v>
      </c>
      <c r="BB38" s="97" t="s">
        <v>442</v>
      </c>
      <c r="BC38" s="109" t="s">
        <v>443</v>
      </c>
      <c r="BD38" s="110">
        <v>4.5999999999999996</v>
      </c>
      <c r="BE38" s="110">
        <v>2.8</v>
      </c>
      <c r="BF38" s="110" t="s">
        <v>26</v>
      </c>
    </row>
    <row r="39" spans="1:93" x14ac:dyDescent="0.3">
      <c r="A39" s="9"/>
      <c r="B39" t="s">
        <v>140</v>
      </c>
      <c r="C39" s="97">
        <v>11</v>
      </c>
      <c r="D39" s="107">
        <v>1158</v>
      </c>
      <c r="E39" s="108">
        <v>9.6270643085999996</v>
      </c>
      <c r="F39" s="98">
        <v>5.2645910207000002</v>
      </c>
      <c r="G39" s="98">
        <v>17.604476175999999</v>
      </c>
      <c r="H39" s="98">
        <v>3.042481E-4</v>
      </c>
      <c r="I39" s="100">
        <v>9.4991364420999993</v>
      </c>
      <c r="J39" s="98">
        <v>5.2606232974999996</v>
      </c>
      <c r="K39" s="98">
        <v>17.152642956000001</v>
      </c>
      <c r="L39" s="98">
        <v>0.32882922399999998</v>
      </c>
      <c r="M39" s="98">
        <v>0.17982131670000001</v>
      </c>
      <c r="N39" s="98">
        <v>0.60131168280000002</v>
      </c>
      <c r="O39" s="107">
        <v>19</v>
      </c>
      <c r="P39" s="107">
        <v>1374</v>
      </c>
      <c r="Q39" s="108">
        <v>13.308073171</v>
      </c>
      <c r="R39" s="98">
        <v>8.3430584747999994</v>
      </c>
      <c r="S39" s="98">
        <v>21.227804174999999</v>
      </c>
      <c r="T39" s="98">
        <v>6.8927859600000002E-2</v>
      </c>
      <c r="U39" s="100">
        <v>13.828238719</v>
      </c>
      <c r="V39" s="98">
        <v>8.8203910828000005</v>
      </c>
      <c r="W39" s="98">
        <v>21.679331934</v>
      </c>
      <c r="X39" s="98">
        <v>0.64834512070000005</v>
      </c>
      <c r="Y39" s="98">
        <v>0.4064586349</v>
      </c>
      <c r="Z39" s="98">
        <v>1.0341800110999999</v>
      </c>
      <c r="AA39" s="107">
        <v>7</v>
      </c>
      <c r="AB39" s="107">
        <v>1218</v>
      </c>
      <c r="AC39" s="108">
        <v>5.7740408441</v>
      </c>
      <c r="AD39" s="98">
        <v>2.7232003214999998</v>
      </c>
      <c r="AE39" s="98">
        <v>12.242781923000001</v>
      </c>
      <c r="AF39" s="98">
        <v>1.39386513E-2</v>
      </c>
      <c r="AG39" s="100">
        <v>5.7471264368000003</v>
      </c>
      <c r="AH39" s="98">
        <v>2.7398501393000001</v>
      </c>
      <c r="AI39" s="98">
        <v>12.055207620999999</v>
      </c>
      <c r="AJ39" s="98">
        <v>0.38951117899999999</v>
      </c>
      <c r="AK39" s="98">
        <v>0.18370444490000001</v>
      </c>
      <c r="AL39" s="98">
        <v>0.82588616020000005</v>
      </c>
      <c r="AM39" s="98">
        <v>6.1776528900000002E-2</v>
      </c>
      <c r="AN39" s="98">
        <v>0.43387504490000001</v>
      </c>
      <c r="AO39" s="98">
        <v>0.18065717889999999</v>
      </c>
      <c r="AP39" s="98">
        <v>1.0420153559000001</v>
      </c>
      <c r="AQ39" s="98">
        <v>0.39972990539999997</v>
      </c>
      <c r="AR39" s="98">
        <v>1.3823604730000001</v>
      </c>
      <c r="AS39" s="98">
        <v>0.65062481709999997</v>
      </c>
      <c r="AT39" s="98">
        <v>2.9370543927999999</v>
      </c>
      <c r="AU39" s="97">
        <v>1</v>
      </c>
      <c r="AV39" s="97" t="s">
        <v>26</v>
      </c>
      <c r="AW39" s="97" t="s">
        <v>26</v>
      </c>
      <c r="AX39" s="97" t="s">
        <v>26</v>
      </c>
      <c r="AY39" s="97" t="s">
        <v>26</v>
      </c>
      <c r="AZ39" s="97" t="s">
        <v>26</v>
      </c>
      <c r="BA39" s="97" t="s">
        <v>26</v>
      </c>
      <c r="BB39" s="97" t="s">
        <v>26</v>
      </c>
      <c r="BC39" s="109">
        <v>-1</v>
      </c>
      <c r="BD39" s="110">
        <v>2.2000000000000002</v>
      </c>
      <c r="BE39" s="110">
        <v>3.8</v>
      </c>
      <c r="BF39" s="110">
        <v>1.4</v>
      </c>
    </row>
    <row r="40" spans="1:93" x14ac:dyDescent="0.3">
      <c r="A40" s="9"/>
      <c r="B40" t="s">
        <v>136</v>
      </c>
      <c r="C40" s="97">
        <v>15</v>
      </c>
      <c r="D40" s="107">
        <v>2754</v>
      </c>
      <c r="E40" s="108">
        <v>5.4651935167000003</v>
      </c>
      <c r="F40" s="98">
        <v>3.2464118622</v>
      </c>
      <c r="G40" s="98">
        <v>9.200416165</v>
      </c>
      <c r="H40" s="98">
        <v>2.687157E-10</v>
      </c>
      <c r="I40" s="100">
        <v>5.4466230937000004</v>
      </c>
      <c r="J40" s="98">
        <v>3.2835832358000001</v>
      </c>
      <c r="K40" s="98">
        <v>9.0345518886999994</v>
      </c>
      <c r="L40" s="98">
        <v>0.18667324590000001</v>
      </c>
      <c r="M40" s="98">
        <v>0.1108868767</v>
      </c>
      <c r="N40" s="98">
        <v>0.3142563102</v>
      </c>
      <c r="O40" s="107">
        <v>19</v>
      </c>
      <c r="P40" s="107">
        <v>2494</v>
      </c>
      <c r="Q40" s="108">
        <v>7.3267524863000002</v>
      </c>
      <c r="R40" s="98">
        <v>4.5931512425000003</v>
      </c>
      <c r="S40" s="98">
        <v>11.687248941</v>
      </c>
      <c r="T40" s="98">
        <v>1.5332000000000002E-5</v>
      </c>
      <c r="U40" s="100">
        <v>7.6182838813</v>
      </c>
      <c r="V40" s="98">
        <v>4.8593493776000001</v>
      </c>
      <c r="W40" s="98">
        <v>11.943625532</v>
      </c>
      <c r="X40" s="98">
        <v>0.35694605550000003</v>
      </c>
      <c r="Y40" s="98">
        <v>0.22376997470000001</v>
      </c>
      <c r="Z40" s="98">
        <v>0.56938151209999999</v>
      </c>
      <c r="AA40" s="107">
        <v>12</v>
      </c>
      <c r="AB40" s="107">
        <v>2296</v>
      </c>
      <c r="AC40" s="108">
        <v>4.9931728821999997</v>
      </c>
      <c r="AD40" s="98">
        <v>2.7952926950000001</v>
      </c>
      <c r="AE40" s="98">
        <v>8.9192002955999996</v>
      </c>
      <c r="AF40" s="98">
        <v>2.3662269999999999E-4</v>
      </c>
      <c r="AG40" s="100">
        <v>5.2264808362000004</v>
      </c>
      <c r="AH40" s="98">
        <v>2.9681691185000001</v>
      </c>
      <c r="AI40" s="98">
        <v>9.2030139933000008</v>
      </c>
      <c r="AJ40" s="98">
        <v>0.33683458589999998</v>
      </c>
      <c r="AK40" s="98">
        <v>0.18856772629999999</v>
      </c>
      <c r="AL40" s="98">
        <v>0.60168057639999994</v>
      </c>
      <c r="AM40" s="98">
        <v>0.30608796589999998</v>
      </c>
      <c r="AN40" s="98">
        <v>0.68149878019999999</v>
      </c>
      <c r="AO40" s="98">
        <v>0.32699877560000001</v>
      </c>
      <c r="AP40" s="98">
        <v>1.4203129249999999</v>
      </c>
      <c r="AQ40" s="98">
        <v>0.40440629280000001</v>
      </c>
      <c r="AR40" s="98">
        <v>1.3406208699</v>
      </c>
      <c r="AS40" s="98">
        <v>0.67305008079999995</v>
      </c>
      <c r="AT40" s="98">
        <v>2.670327763</v>
      </c>
      <c r="AU40" s="97">
        <v>1</v>
      </c>
      <c r="AV40" s="97">
        <v>2</v>
      </c>
      <c r="AW40" s="97">
        <v>3</v>
      </c>
      <c r="AX40" s="97" t="s">
        <v>26</v>
      </c>
      <c r="AY40" s="97" t="s">
        <v>26</v>
      </c>
      <c r="AZ40" s="97" t="s">
        <v>26</v>
      </c>
      <c r="BA40" s="97" t="s">
        <v>26</v>
      </c>
      <c r="BB40" s="97" t="s">
        <v>26</v>
      </c>
      <c r="BC40" s="109" t="s">
        <v>226</v>
      </c>
      <c r="BD40" s="110">
        <v>3</v>
      </c>
      <c r="BE40" s="110">
        <v>3.8</v>
      </c>
      <c r="BF40" s="110">
        <v>2.4</v>
      </c>
    </row>
    <row r="41" spans="1:93" x14ac:dyDescent="0.3">
      <c r="A41" s="9"/>
      <c r="B41" t="s">
        <v>139</v>
      </c>
      <c r="C41" s="97">
        <v>9</v>
      </c>
      <c r="D41" s="107">
        <v>919</v>
      </c>
      <c r="E41" s="108">
        <v>9.8866426858000001</v>
      </c>
      <c r="F41" s="98">
        <v>5.0852699077999999</v>
      </c>
      <c r="G41" s="98">
        <v>19.221340336000001</v>
      </c>
      <c r="H41" s="98">
        <v>1.3722653E-3</v>
      </c>
      <c r="I41" s="100">
        <v>9.7932535365</v>
      </c>
      <c r="J41" s="98">
        <v>5.0955744380999999</v>
      </c>
      <c r="K41" s="98">
        <v>18.821786629000002</v>
      </c>
      <c r="L41" s="98">
        <v>0.33769557760000002</v>
      </c>
      <c r="M41" s="98">
        <v>0.17369629040000001</v>
      </c>
      <c r="N41" s="98">
        <v>0.65653850690000004</v>
      </c>
      <c r="O41" s="107">
        <v>12</v>
      </c>
      <c r="P41" s="107">
        <v>927</v>
      </c>
      <c r="Q41" s="108">
        <v>12.841702505000001</v>
      </c>
      <c r="R41" s="98">
        <v>7.1947612871000004</v>
      </c>
      <c r="S41" s="98">
        <v>22.920749784000002</v>
      </c>
      <c r="T41" s="98">
        <v>0.11258575229999999</v>
      </c>
      <c r="U41" s="100">
        <v>12.944983819000001</v>
      </c>
      <c r="V41" s="98">
        <v>7.3515817647999997</v>
      </c>
      <c r="W41" s="98">
        <v>22.794088596000002</v>
      </c>
      <c r="X41" s="98">
        <v>0.62562439000000003</v>
      </c>
      <c r="Y41" s="98">
        <v>0.35051568440000003</v>
      </c>
      <c r="Z41" s="98">
        <v>1.1166572421000001</v>
      </c>
      <c r="AA41" s="107">
        <v>10</v>
      </c>
      <c r="AB41" s="107">
        <v>780</v>
      </c>
      <c r="AC41" s="108">
        <v>12.811065277999999</v>
      </c>
      <c r="AD41" s="98">
        <v>6.8045477434999997</v>
      </c>
      <c r="AE41" s="98">
        <v>24.119662282</v>
      </c>
      <c r="AF41" s="98">
        <v>0.65124583290000004</v>
      </c>
      <c r="AG41" s="100">
        <v>12.820512820999999</v>
      </c>
      <c r="AH41" s="98">
        <v>6.8981373093</v>
      </c>
      <c r="AI41" s="98">
        <v>23.827526419000002</v>
      </c>
      <c r="AJ41" s="98">
        <v>0.86422200250000003</v>
      </c>
      <c r="AK41" s="98">
        <v>0.45902817210000002</v>
      </c>
      <c r="AL41" s="98">
        <v>1.6270889567</v>
      </c>
      <c r="AM41" s="98">
        <v>0.9956000089</v>
      </c>
      <c r="AN41" s="98">
        <v>0.99761423950000006</v>
      </c>
      <c r="AO41" s="98">
        <v>0.42684528900000002</v>
      </c>
      <c r="AP41" s="98">
        <v>2.3316039707999998</v>
      </c>
      <c r="AQ41" s="98">
        <v>0.55739434369999996</v>
      </c>
      <c r="AR41" s="98">
        <v>1.2988941659</v>
      </c>
      <c r="AS41" s="98">
        <v>0.54221699639999998</v>
      </c>
      <c r="AT41" s="98">
        <v>3.1115329567000001</v>
      </c>
      <c r="AU41" s="97">
        <v>1</v>
      </c>
      <c r="AV41" s="97" t="s">
        <v>26</v>
      </c>
      <c r="AW41" s="97" t="s">
        <v>26</v>
      </c>
      <c r="AX41" s="97" t="s">
        <v>26</v>
      </c>
      <c r="AY41" s="97" t="s">
        <v>26</v>
      </c>
      <c r="AZ41" s="97" t="s">
        <v>26</v>
      </c>
      <c r="BA41" s="97" t="s">
        <v>26</v>
      </c>
      <c r="BB41" s="97" t="s">
        <v>26</v>
      </c>
      <c r="BC41" s="109">
        <v>-1</v>
      </c>
      <c r="BD41" s="110">
        <v>1.8</v>
      </c>
      <c r="BE41" s="110">
        <v>2.4</v>
      </c>
      <c r="BF41" s="110">
        <v>2</v>
      </c>
    </row>
    <row r="42" spans="1:93" x14ac:dyDescent="0.3">
      <c r="A42" s="9"/>
      <c r="B42" t="s">
        <v>133</v>
      </c>
      <c r="C42" s="97">
        <v>30</v>
      </c>
      <c r="D42" s="107">
        <v>3304</v>
      </c>
      <c r="E42" s="108">
        <v>9.1449765991999996</v>
      </c>
      <c r="F42" s="98">
        <v>6.2641987277000002</v>
      </c>
      <c r="G42" s="98">
        <v>13.350565752</v>
      </c>
      <c r="H42" s="98">
        <v>1.6633514000000001E-9</v>
      </c>
      <c r="I42" s="100">
        <v>9.0799031476999996</v>
      </c>
      <c r="J42" s="98">
        <v>6.3485389337999996</v>
      </c>
      <c r="K42" s="98">
        <v>12.986396087999999</v>
      </c>
      <c r="L42" s="98">
        <v>0.31236267490000003</v>
      </c>
      <c r="M42" s="98">
        <v>0.21396466680000001</v>
      </c>
      <c r="N42" s="98">
        <v>0.45601193010000002</v>
      </c>
      <c r="O42" s="107">
        <v>21</v>
      </c>
      <c r="P42" s="107">
        <v>3009</v>
      </c>
      <c r="Q42" s="108">
        <v>6.7280355102999998</v>
      </c>
      <c r="R42" s="98">
        <v>4.3080092329999999</v>
      </c>
      <c r="S42" s="98">
        <v>10.507512723</v>
      </c>
      <c r="T42" s="98">
        <v>9.3964999999999997E-7</v>
      </c>
      <c r="U42" s="100">
        <v>6.9790628116000004</v>
      </c>
      <c r="V42" s="98">
        <v>4.5504013344000001</v>
      </c>
      <c r="W42" s="98">
        <v>10.703960847999999</v>
      </c>
      <c r="X42" s="98">
        <v>0.32777765339999998</v>
      </c>
      <c r="Y42" s="98">
        <v>0.2098783746</v>
      </c>
      <c r="Z42" s="98">
        <v>0.51190690920000004</v>
      </c>
      <c r="AA42" s="107">
        <v>8</v>
      </c>
      <c r="AB42" s="107">
        <v>2815</v>
      </c>
      <c r="AC42" s="108">
        <v>2.8331146543000001</v>
      </c>
      <c r="AD42" s="98">
        <v>1.400671172</v>
      </c>
      <c r="AE42" s="98">
        <v>5.7304946405999999</v>
      </c>
      <c r="AF42" s="98">
        <v>4.1363636E-6</v>
      </c>
      <c r="AG42" s="100">
        <v>2.8419182948000001</v>
      </c>
      <c r="AH42" s="98">
        <v>1.4212366429000001</v>
      </c>
      <c r="AI42" s="98">
        <v>5.6827268245000004</v>
      </c>
      <c r="AJ42" s="98">
        <v>0.1911191589</v>
      </c>
      <c r="AK42" s="98">
        <v>9.4487914899999997E-2</v>
      </c>
      <c r="AL42" s="98">
        <v>0.38657359450000001</v>
      </c>
      <c r="AM42" s="98">
        <v>3.9765880599999998E-2</v>
      </c>
      <c r="AN42" s="98">
        <v>0.42109091869999998</v>
      </c>
      <c r="AO42" s="98">
        <v>0.184640625</v>
      </c>
      <c r="AP42" s="98">
        <v>0.96033883009999998</v>
      </c>
      <c r="AQ42" s="98">
        <v>0.29312984349999999</v>
      </c>
      <c r="AR42" s="98">
        <v>0.73570833530000002</v>
      </c>
      <c r="AS42" s="98">
        <v>0.41514251060000001</v>
      </c>
      <c r="AT42" s="98">
        <v>1.3038095132</v>
      </c>
      <c r="AU42" s="97">
        <v>1</v>
      </c>
      <c r="AV42" s="97">
        <v>2</v>
      </c>
      <c r="AW42" s="97">
        <v>3</v>
      </c>
      <c r="AX42" s="97" t="s">
        <v>26</v>
      </c>
      <c r="AY42" s="97" t="s">
        <v>26</v>
      </c>
      <c r="AZ42" s="97" t="s">
        <v>26</v>
      </c>
      <c r="BA42" s="97" t="s">
        <v>26</v>
      </c>
      <c r="BB42" s="97" t="s">
        <v>26</v>
      </c>
      <c r="BC42" s="109" t="s">
        <v>226</v>
      </c>
      <c r="BD42" s="110">
        <v>6</v>
      </c>
      <c r="BE42" s="110">
        <v>4.2</v>
      </c>
      <c r="BF42" s="110">
        <v>1.6</v>
      </c>
    </row>
    <row r="43" spans="1:93" x14ac:dyDescent="0.3">
      <c r="A43" s="9"/>
      <c r="B43" t="s">
        <v>138</v>
      </c>
      <c r="C43" s="97">
        <v>20</v>
      </c>
      <c r="D43" s="107">
        <v>658</v>
      </c>
      <c r="E43" s="108">
        <v>30.777178819</v>
      </c>
      <c r="F43" s="98">
        <v>19.525645331</v>
      </c>
      <c r="G43" s="98">
        <v>48.512339539999999</v>
      </c>
      <c r="H43" s="98">
        <v>0.82955958789999995</v>
      </c>
      <c r="I43" s="100">
        <v>30.395136778000001</v>
      </c>
      <c r="J43" s="98">
        <v>19.60964135</v>
      </c>
      <c r="K43" s="98">
        <v>47.11276067</v>
      </c>
      <c r="L43" s="98">
        <v>1.0512483872</v>
      </c>
      <c r="M43" s="98">
        <v>0.66693257640000003</v>
      </c>
      <c r="N43" s="98">
        <v>1.6570238292999999</v>
      </c>
      <c r="O43" s="107">
        <v>14</v>
      </c>
      <c r="P43" s="107">
        <v>489</v>
      </c>
      <c r="Q43" s="108">
        <v>26.491614556999998</v>
      </c>
      <c r="R43" s="98">
        <v>15.450577838999999</v>
      </c>
      <c r="S43" s="98">
        <v>45.422614555999999</v>
      </c>
      <c r="T43" s="98">
        <v>0.35371977319999998</v>
      </c>
      <c r="U43" s="100">
        <v>28.629856851</v>
      </c>
      <c r="V43" s="98">
        <v>16.956101008000001</v>
      </c>
      <c r="W43" s="98">
        <v>48.340635794000001</v>
      </c>
      <c r="X43" s="98">
        <v>1.2906232793000001</v>
      </c>
      <c r="Y43" s="98">
        <v>0.75272405139999998</v>
      </c>
      <c r="Z43" s="98">
        <v>2.2129071683000001</v>
      </c>
      <c r="AA43" s="107">
        <v>12</v>
      </c>
      <c r="AB43" s="107">
        <v>445</v>
      </c>
      <c r="AC43" s="108">
        <v>28.864005524</v>
      </c>
      <c r="AD43" s="98">
        <v>16.172440493</v>
      </c>
      <c r="AE43" s="98">
        <v>51.515466406000002</v>
      </c>
      <c r="AF43" s="98">
        <v>2.4160332499999999E-2</v>
      </c>
      <c r="AG43" s="100">
        <v>26.966292135</v>
      </c>
      <c r="AH43" s="98">
        <v>15.314418643</v>
      </c>
      <c r="AI43" s="98">
        <v>47.483416019000003</v>
      </c>
      <c r="AJ43" s="98">
        <v>1.9471377371</v>
      </c>
      <c r="AK43" s="98">
        <v>1.0909771049999999</v>
      </c>
      <c r="AL43" s="98">
        <v>3.4751832554000002</v>
      </c>
      <c r="AM43" s="98">
        <v>0.82973600589999996</v>
      </c>
      <c r="AN43" s="98">
        <v>1.0895525247</v>
      </c>
      <c r="AO43" s="98">
        <v>0.4986009528</v>
      </c>
      <c r="AP43" s="98">
        <v>2.3809114233000002</v>
      </c>
      <c r="AQ43" s="98">
        <v>0.67251506949999995</v>
      </c>
      <c r="AR43" s="98">
        <v>0.86075513010000004</v>
      </c>
      <c r="AS43" s="98">
        <v>0.42946749449999999</v>
      </c>
      <c r="AT43" s="98">
        <v>1.7251582564000001</v>
      </c>
      <c r="AU43" s="97" t="s">
        <v>26</v>
      </c>
      <c r="AV43" s="97" t="s">
        <v>26</v>
      </c>
      <c r="AW43" s="97" t="s">
        <v>26</v>
      </c>
      <c r="AX43" s="97" t="s">
        <v>26</v>
      </c>
      <c r="AY43" s="97" t="s">
        <v>26</v>
      </c>
      <c r="AZ43" s="97" t="s">
        <v>26</v>
      </c>
      <c r="BA43" s="97" t="s">
        <v>26</v>
      </c>
      <c r="BB43" s="97" t="s">
        <v>26</v>
      </c>
      <c r="BC43" s="109" t="s">
        <v>26</v>
      </c>
      <c r="BD43" s="110">
        <v>4</v>
      </c>
      <c r="BE43" s="110">
        <v>2.8</v>
      </c>
      <c r="BF43" s="110">
        <v>2.4</v>
      </c>
    </row>
    <row r="44" spans="1:93" x14ac:dyDescent="0.3">
      <c r="A44" s="9"/>
      <c r="B44" t="s">
        <v>135</v>
      </c>
      <c r="C44" s="97">
        <v>14</v>
      </c>
      <c r="D44" s="107">
        <v>622</v>
      </c>
      <c r="E44" s="108">
        <v>22.075198022999999</v>
      </c>
      <c r="F44" s="98">
        <v>12.886759141000001</v>
      </c>
      <c r="G44" s="98">
        <v>37.815121896000001</v>
      </c>
      <c r="H44" s="98">
        <v>0.30390487059999999</v>
      </c>
      <c r="I44" s="100">
        <v>22.508038585000001</v>
      </c>
      <c r="J44" s="98">
        <v>13.330439538</v>
      </c>
      <c r="K44" s="98">
        <v>38.004133285000002</v>
      </c>
      <c r="L44" s="98">
        <v>0.75401700900000002</v>
      </c>
      <c r="M44" s="98">
        <v>0.44016980379999998</v>
      </c>
      <c r="N44" s="98">
        <v>1.2916416459</v>
      </c>
      <c r="O44" s="107">
        <v>12</v>
      </c>
      <c r="P44" s="107">
        <v>588</v>
      </c>
      <c r="Q44" s="108">
        <v>20.814920775000001</v>
      </c>
      <c r="R44" s="98">
        <v>11.663743003</v>
      </c>
      <c r="S44" s="98">
        <v>37.145959640999997</v>
      </c>
      <c r="T44" s="98">
        <v>0.96230228120000005</v>
      </c>
      <c r="U44" s="100">
        <v>20.408163264999999</v>
      </c>
      <c r="V44" s="98">
        <v>11.589993700999999</v>
      </c>
      <c r="W44" s="98">
        <v>35.935578450000001</v>
      </c>
      <c r="X44" s="98">
        <v>1.0140650828</v>
      </c>
      <c r="Y44" s="98">
        <v>0.56823634550000002</v>
      </c>
      <c r="Z44" s="98">
        <v>1.8096835941</v>
      </c>
      <c r="AA44" s="107" t="s">
        <v>26</v>
      </c>
      <c r="AB44" s="107" t="s">
        <v>26</v>
      </c>
      <c r="AC44" s="108" t="s">
        <v>26</v>
      </c>
      <c r="AD44" s="98" t="s">
        <v>26</v>
      </c>
      <c r="AE44" s="98" t="s">
        <v>26</v>
      </c>
      <c r="AF44" s="98" t="s">
        <v>26</v>
      </c>
      <c r="AG44" s="100" t="s">
        <v>26</v>
      </c>
      <c r="AH44" s="98" t="s">
        <v>26</v>
      </c>
      <c r="AI44" s="98" t="s">
        <v>26</v>
      </c>
      <c r="AJ44" s="98" t="s">
        <v>26</v>
      </c>
      <c r="AK44" s="98" t="s">
        <v>26</v>
      </c>
      <c r="AL44" s="98" t="s">
        <v>26</v>
      </c>
      <c r="AM44" s="98">
        <v>1.8971020000000002E-2</v>
      </c>
      <c r="AN44" s="98">
        <v>0.16552803739999999</v>
      </c>
      <c r="AO44" s="98">
        <v>3.6838860299999998E-2</v>
      </c>
      <c r="AP44" s="98">
        <v>0.74376706979999996</v>
      </c>
      <c r="AQ44" s="98">
        <v>0.88279556530000003</v>
      </c>
      <c r="AR44" s="98">
        <v>0.94290980999999996</v>
      </c>
      <c r="AS44" s="98">
        <v>0.43158137600000002</v>
      </c>
      <c r="AT44" s="98">
        <v>2.0600492961999999</v>
      </c>
      <c r="AU44" s="97" t="s">
        <v>26</v>
      </c>
      <c r="AV44" s="97" t="s">
        <v>26</v>
      </c>
      <c r="AW44" s="97" t="s">
        <v>26</v>
      </c>
      <c r="AX44" s="97" t="s">
        <v>26</v>
      </c>
      <c r="AY44" s="97" t="s">
        <v>26</v>
      </c>
      <c r="AZ44" s="97" t="s">
        <v>26</v>
      </c>
      <c r="BA44" s="97" t="s">
        <v>26</v>
      </c>
      <c r="BB44" s="97" t="s">
        <v>442</v>
      </c>
      <c r="BC44" s="109" t="s">
        <v>443</v>
      </c>
      <c r="BD44" s="110">
        <v>2.8</v>
      </c>
      <c r="BE44" s="110">
        <v>2.4</v>
      </c>
      <c r="BF44" s="110" t="s">
        <v>26</v>
      </c>
    </row>
    <row r="45" spans="1:93" x14ac:dyDescent="0.3">
      <c r="A45" s="9"/>
      <c r="B45" t="s">
        <v>137</v>
      </c>
      <c r="C45" s="97">
        <v>13</v>
      </c>
      <c r="D45" s="107">
        <v>1299</v>
      </c>
      <c r="E45" s="108">
        <v>10.130664124000001</v>
      </c>
      <c r="F45" s="98">
        <v>5.8023087674999996</v>
      </c>
      <c r="G45" s="98">
        <v>17.687848011</v>
      </c>
      <c r="H45" s="98">
        <v>1.8985120000000001E-4</v>
      </c>
      <c r="I45" s="100">
        <v>10.007698229000001</v>
      </c>
      <c r="J45" s="98">
        <v>5.8110333742</v>
      </c>
      <c r="K45" s="98">
        <v>17.235148622000001</v>
      </c>
      <c r="L45" s="98">
        <v>0.34603055669999999</v>
      </c>
      <c r="M45" s="98">
        <v>0.19818800710000001</v>
      </c>
      <c r="N45" s="98">
        <v>0.60415939370000005</v>
      </c>
      <c r="O45" s="107">
        <v>6</v>
      </c>
      <c r="P45" s="107">
        <v>1345</v>
      </c>
      <c r="Q45" s="108">
        <v>4.4904837318000004</v>
      </c>
      <c r="R45" s="98">
        <v>1.9981515506</v>
      </c>
      <c r="S45" s="98">
        <v>10.091548932</v>
      </c>
      <c r="T45" s="98">
        <v>2.3458720000000001E-4</v>
      </c>
      <c r="U45" s="100">
        <v>4.4609665427999996</v>
      </c>
      <c r="V45" s="98">
        <v>2.0041369318000002</v>
      </c>
      <c r="W45" s="98">
        <v>9.9295722662999992</v>
      </c>
      <c r="X45" s="98">
        <v>0.21876820029999999</v>
      </c>
      <c r="Y45" s="98">
        <v>9.7346309399999997E-2</v>
      </c>
      <c r="Z45" s="98">
        <v>0.4916419098</v>
      </c>
      <c r="AA45" s="107">
        <v>11</v>
      </c>
      <c r="AB45" s="107">
        <v>1279</v>
      </c>
      <c r="AC45" s="108">
        <v>8.5187772146</v>
      </c>
      <c r="AD45" s="98">
        <v>4.6542629248000003</v>
      </c>
      <c r="AE45" s="98">
        <v>15.592063963999999</v>
      </c>
      <c r="AF45" s="98">
        <v>7.2472687499999994E-2</v>
      </c>
      <c r="AG45" s="100">
        <v>8.6004691164999993</v>
      </c>
      <c r="AH45" s="98">
        <v>4.7629411872</v>
      </c>
      <c r="AI45" s="98">
        <v>15.529914420000001</v>
      </c>
      <c r="AJ45" s="98">
        <v>0.57466842480000002</v>
      </c>
      <c r="AK45" s="98">
        <v>0.31397204979999999</v>
      </c>
      <c r="AL45" s="98">
        <v>1.0518254688999999</v>
      </c>
      <c r="AM45" s="98">
        <v>0.21081085259999999</v>
      </c>
      <c r="AN45" s="98">
        <v>1.8970733942</v>
      </c>
      <c r="AO45" s="98">
        <v>0.69586143609999995</v>
      </c>
      <c r="AP45" s="98">
        <v>5.1718449624999998</v>
      </c>
      <c r="AQ45" s="98">
        <v>0.1021678689</v>
      </c>
      <c r="AR45" s="98">
        <v>0.44325659969999998</v>
      </c>
      <c r="AS45" s="98">
        <v>0.16708391710000001</v>
      </c>
      <c r="AT45" s="98">
        <v>1.1759145738000001</v>
      </c>
      <c r="AU45" s="97">
        <v>1</v>
      </c>
      <c r="AV45" s="97">
        <v>2</v>
      </c>
      <c r="AW45" s="97" t="s">
        <v>26</v>
      </c>
      <c r="AX45" s="97" t="s">
        <v>26</v>
      </c>
      <c r="AY45" s="97" t="s">
        <v>26</v>
      </c>
      <c r="AZ45" s="97" t="s">
        <v>26</v>
      </c>
      <c r="BA45" s="97" t="s">
        <v>26</v>
      </c>
      <c r="BB45" s="97" t="s">
        <v>26</v>
      </c>
      <c r="BC45" s="109" t="s">
        <v>449</v>
      </c>
      <c r="BD45" s="110">
        <v>2.6</v>
      </c>
      <c r="BE45" s="110">
        <v>1.2</v>
      </c>
      <c r="BF45" s="110">
        <v>2.2000000000000002</v>
      </c>
    </row>
    <row r="46" spans="1:93" x14ac:dyDescent="0.3">
      <c r="A46" s="9"/>
      <c r="B46" t="s">
        <v>141</v>
      </c>
      <c r="C46" s="97">
        <v>19</v>
      </c>
      <c r="D46" s="107">
        <v>767</v>
      </c>
      <c r="E46" s="108">
        <v>23.922814957</v>
      </c>
      <c r="F46" s="98">
        <v>15.003107543</v>
      </c>
      <c r="G46" s="98">
        <v>38.145502444999998</v>
      </c>
      <c r="H46" s="98">
        <v>0.39621916579999999</v>
      </c>
      <c r="I46" s="100">
        <v>24.771838331000001</v>
      </c>
      <c r="J46" s="98">
        <v>15.800804886</v>
      </c>
      <c r="K46" s="98">
        <v>38.836247819</v>
      </c>
      <c r="L46" s="98">
        <v>0.81712559780000005</v>
      </c>
      <c r="M46" s="98">
        <v>0.51245738600000001</v>
      </c>
      <c r="N46" s="98">
        <v>1.3029263714999999</v>
      </c>
      <c r="O46" s="107">
        <v>7</v>
      </c>
      <c r="P46" s="107">
        <v>528</v>
      </c>
      <c r="Q46" s="108">
        <v>12.605995943</v>
      </c>
      <c r="R46" s="98">
        <v>5.9454502218999998</v>
      </c>
      <c r="S46" s="98">
        <v>26.728191772999999</v>
      </c>
      <c r="T46" s="98">
        <v>0.20357404339999999</v>
      </c>
      <c r="U46" s="100">
        <v>13.257575758</v>
      </c>
      <c r="V46" s="98">
        <v>6.3203361169000001</v>
      </c>
      <c r="W46" s="98">
        <v>27.809172126</v>
      </c>
      <c r="X46" s="98">
        <v>0.61414119499999997</v>
      </c>
      <c r="Y46" s="98">
        <v>0.28965152150000001</v>
      </c>
      <c r="Z46" s="98">
        <v>1.3021488910000001</v>
      </c>
      <c r="AA46" s="107">
        <v>7</v>
      </c>
      <c r="AB46" s="107">
        <v>535</v>
      </c>
      <c r="AC46" s="108">
        <v>13.021085404999999</v>
      </c>
      <c r="AD46" s="98">
        <v>6.1414364026000001</v>
      </c>
      <c r="AE46" s="98">
        <v>27.607330600000001</v>
      </c>
      <c r="AF46" s="98">
        <v>0.73523519650000002</v>
      </c>
      <c r="AG46" s="100">
        <v>13.084112149999999</v>
      </c>
      <c r="AH46" s="98">
        <v>6.2376401303</v>
      </c>
      <c r="AI46" s="98">
        <v>27.445313799000001</v>
      </c>
      <c r="AJ46" s="98">
        <v>0.87838975600000002</v>
      </c>
      <c r="AK46" s="98">
        <v>0.41429532600000002</v>
      </c>
      <c r="AL46" s="98">
        <v>1.8623636690000001</v>
      </c>
      <c r="AM46" s="98">
        <v>0.95203443109999997</v>
      </c>
      <c r="AN46" s="98">
        <v>1.0329279387000001</v>
      </c>
      <c r="AO46" s="98">
        <v>0.35943507730000002</v>
      </c>
      <c r="AP46" s="98">
        <v>2.9683806452999999</v>
      </c>
      <c r="AQ46" s="98">
        <v>0.15190833810000001</v>
      </c>
      <c r="AR46" s="98">
        <v>0.52694450739999998</v>
      </c>
      <c r="AS46" s="98">
        <v>0.21936437410000001</v>
      </c>
      <c r="AT46" s="98">
        <v>1.2657958478</v>
      </c>
      <c r="AU46" s="97" t="s">
        <v>26</v>
      </c>
      <c r="AV46" s="97" t="s">
        <v>26</v>
      </c>
      <c r="AW46" s="97" t="s">
        <v>26</v>
      </c>
      <c r="AX46" s="97" t="s">
        <v>26</v>
      </c>
      <c r="AY46" s="97" t="s">
        <v>26</v>
      </c>
      <c r="AZ46" s="97" t="s">
        <v>26</v>
      </c>
      <c r="BA46" s="97" t="s">
        <v>26</v>
      </c>
      <c r="BB46" s="97" t="s">
        <v>26</v>
      </c>
      <c r="BC46" s="109" t="s">
        <v>26</v>
      </c>
      <c r="BD46" s="110">
        <v>3.8</v>
      </c>
      <c r="BE46" s="110">
        <v>1.4</v>
      </c>
      <c r="BF46" s="110">
        <v>1.4</v>
      </c>
    </row>
    <row r="47" spans="1:93" x14ac:dyDescent="0.3">
      <c r="A47" s="9"/>
      <c r="B47" t="s">
        <v>143</v>
      </c>
      <c r="C47" s="97">
        <v>90</v>
      </c>
      <c r="D47" s="107">
        <v>1354</v>
      </c>
      <c r="E47" s="108">
        <v>65.879080462000005</v>
      </c>
      <c r="F47" s="98">
        <v>51.806885929000003</v>
      </c>
      <c r="G47" s="98">
        <v>83.773675346999994</v>
      </c>
      <c r="H47" s="98">
        <v>3.7143599999999998E-11</v>
      </c>
      <c r="I47" s="100">
        <v>66.469719350000005</v>
      </c>
      <c r="J47" s="98">
        <v>54.062898281999999</v>
      </c>
      <c r="K47" s="98">
        <v>81.723764926000001</v>
      </c>
      <c r="L47" s="98">
        <v>2.2502152485</v>
      </c>
      <c r="M47" s="98">
        <v>1.7695548249999999</v>
      </c>
      <c r="N47" s="98">
        <v>2.8614364434000001</v>
      </c>
      <c r="O47" s="107">
        <v>78</v>
      </c>
      <c r="P47" s="107">
        <v>1260</v>
      </c>
      <c r="Q47" s="108">
        <v>60.575000346000003</v>
      </c>
      <c r="R47" s="98">
        <v>46.968396945999999</v>
      </c>
      <c r="S47" s="98">
        <v>78.123395845999994</v>
      </c>
      <c r="T47" s="98">
        <v>7.6101019999999995E-17</v>
      </c>
      <c r="U47" s="100">
        <v>61.904761905000001</v>
      </c>
      <c r="V47" s="98">
        <v>49.584331417000001</v>
      </c>
      <c r="W47" s="98">
        <v>77.286502346999995</v>
      </c>
      <c r="X47" s="98">
        <v>2.9511038454</v>
      </c>
      <c r="Y47" s="98">
        <v>2.2882148749</v>
      </c>
      <c r="Z47" s="98">
        <v>3.8060297578000002</v>
      </c>
      <c r="AA47" s="107">
        <v>47</v>
      </c>
      <c r="AB47" s="107">
        <v>1247</v>
      </c>
      <c r="AC47" s="108">
        <v>38.191941997000001</v>
      </c>
      <c r="AD47" s="98">
        <v>27.942561873999999</v>
      </c>
      <c r="AE47" s="98">
        <v>52.200812513999999</v>
      </c>
      <c r="AF47" s="98">
        <v>2.9179245E-9</v>
      </c>
      <c r="AG47" s="100">
        <v>37.690457096999999</v>
      </c>
      <c r="AH47" s="98">
        <v>28.318542583999999</v>
      </c>
      <c r="AI47" s="98">
        <v>50.163971256000004</v>
      </c>
      <c r="AJ47" s="98">
        <v>2.5763912584000002</v>
      </c>
      <c r="AK47" s="98">
        <v>1.8849780447</v>
      </c>
      <c r="AL47" s="98">
        <v>3.5214160372999999</v>
      </c>
      <c r="AM47" s="98">
        <v>1.84605324E-2</v>
      </c>
      <c r="AN47" s="98">
        <v>0.63049016560000004</v>
      </c>
      <c r="AO47" s="98">
        <v>0.42958359039999999</v>
      </c>
      <c r="AP47" s="98">
        <v>0.92535622350000002</v>
      </c>
      <c r="AQ47" s="98">
        <v>0.61677139530000002</v>
      </c>
      <c r="AR47" s="98">
        <v>0.91948764189999999</v>
      </c>
      <c r="AS47" s="98">
        <v>0.66186833440000004</v>
      </c>
      <c r="AT47" s="98">
        <v>1.2773802275999999</v>
      </c>
      <c r="AU47" s="97">
        <v>1</v>
      </c>
      <c r="AV47" s="97">
        <v>2</v>
      </c>
      <c r="AW47" s="97">
        <v>3</v>
      </c>
      <c r="AX47" s="97" t="s">
        <v>26</v>
      </c>
      <c r="AY47" s="97" t="s">
        <v>26</v>
      </c>
      <c r="AZ47" s="97" t="s">
        <v>26</v>
      </c>
      <c r="BA47" s="97" t="s">
        <v>26</v>
      </c>
      <c r="BB47" s="97" t="s">
        <v>26</v>
      </c>
      <c r="BC47" s="109" t="s">
        <v>226</v>
      </c>
      <c r="BD47" s="110">
        <v>18</v>
      </c>
      <c r="BE47" s="110">
        <v>15.6</v>
      </c>
      <c r="BF47" s="110">
        <v>9.4</v>
      </c>
      <c r="BQ47" s="45"/>
      <c r="CO47" s="4"/>
    </row>
    <row r="48" spans="1:93" x14ac:dyDescent="0.3">
      <c r="A48" s="9"/>
      <c r="B48" t="s">
        <v>95</v>
      </c>
      <c r="C48" s="97">
        <v>26</v>
      </c>
      <c r="D48" s="107">
        <v>1638</v>
      </c>
      <c r="E48" s="108">
        <v>15.625956</v>
      </c>
      <c r="F48" s="98">
        <v>10.434766859</v>
      </c>
      <c r="G48" s="98">
        <v>23.399708323999999</v>
      </c>
      <c r="H48" s="98">
        <v>2.3068559999999999E-3</v>
      </c>
      <c r="I48" s="100">
        <v>15.873015873</v>
      </c>
      <c r="J48" s="98">
        <v>10.807496254</v>
      </c>
      <c r="K48" s="98">
        <v>23.312766156999999</v>
      </c>
      <c r="L48" s="98">
        <v>0.53373186480000001</v>
      </c>
      <c r="M48" s="98">
        <v>0.35641771770000003</v>
      </c>
      <c r="N48" s="98">
        <v>0.7992579756</v>
      </c>
      <c r="O48" s="107">
        <v>28</v>
      </c>
      <c r="P48" s="107">
        <v>1582</v>
      </c>
      <c r="Q48" s="108">
        <v>17.371747135</v>
      </c>
      <c r="R48" s="98">
        <v>11.752234659000001</v>
      </c>
      <c r="S48" s="98">
        <v>25.678316275</v>
      </c>
      <c r="T48" s="98">
        <v>0.4026871192</v>
      </c>
      <c r="U48" s="100">
        <v>17.699115043999999</v>
      </c>
      <c r="V48" s="98">
        <v>12.220517037</v>
      </c>
      <c r="W48" s="98">
        <v>25.633831399999998</v>
      </c>
      <c r="X48" s="98">
        <v>0.84631992540000001</v>
      </c>
      <c r="Y48" s="98">
        <v>0.57254749810000005</v>
      </c>
      <c r="Z48" s="98">
        <v>1.2510008662000001</v>
      </c>
      <c r="AA48" s="107">
        <v>21</v>
      </c>
      <c r="AB48" s="107">
        <v>1368</v>
      </c>
      <c r="AC48" s="108">
        <v>14.524682286000001</v>
      </c>
      <c r="AD48" s="98">
        <v>9.2914237280999998</v>
      </c>
      <c r="AE48" s="98">
        <v>22.705497208000001</v>
      </c>
      <c r="AF48" s="98">
        <v>0.92873806299999995</v>
      </c>
      <c r="AG48" s="100">
        <v>15.350877193000001</v>
      </c>
      <c r="AH48" s="98">
        <v>10.008887145999999</v>
      </c>
      <c r="AI48" s="98">
        <v>23.544019147</v>
      </c>
      <c r="AJ48" s="98">
        <v>0.97982093910000001</v>
      </c>
      <c r="AK48" s="98">
        <v>0.6267904071</v>
      </c>
      <c r="AL48" s="98">
        <v>1.5316907564</v>
      </c>
      <c r="AM48" s="98">
        <v>0.54565781329999996</v>
      </c>
      <c r="AN48" s="98">
        <v>0.8361094698</v>
      </c>
      <c r="AO48" s="98">
        <v>0.46787063559999997</v>
      </c>
      <c r="AP48" s="98">
        <v>1.4941716624000001</v>
      </c>
      <c r="AQ48" s="98">
        <v>0.70534568149999999</v>
      </c>
      <c r="AR48" s="98">
        <v>1.1117237969</v>
      </c>
      <c r="AS48" s="98">
        <v>0.6420530727</v>
      </c>
      <c r="AT48" s="98">
        <v>1.9249651674999999</v>
      </c>
      <c r="AU48" s="97">
        <v>1</v>
      </c>
      <c r="AV48" s="97" t="s">
        <v>26</v>
      </c>
      <c r="AW48" s="97" t="s">
        <v>26</v>
      </c>
      <c r="AX48" s="97" t="s">
        <v>26</v>
      </c>
      <c r="AY48" s="97" t="s">
        <v>26</v>
      </c>
      <c r="AZ48" s="97" t="s">
        <v>26</v>
      </c>
      <c r="BA48" s="97" t="s">
        <v>26</v>
      </c>
      <c r="BB48" s="97" t="s">
        <v>26</v>
      </c>
      <c r="BC48" s="109">
        <v>-1</v>
      </c>
      <c r="BD48" s="110">
        <v>5.2</v>
      </c>
      <c r="BE48" s="110">
        <v>5.6</v>
      </c>
      <c r="BF48" s="110">
        <v>4.2</v>
      </c>
    </row>
    <row r="49" spans="1:93" x14ac:dyDescent="0.3">
      <c r="A49" s="9"/>
      <c r="B49" t="s">
        <v>142</v>
      </c>
      <c r="C49" s="97">
        <v>130</v>
      </c>
      <c r="D49" s="107">
        <v>1474</v>
      </c>
      <c r="E49" s="108">
        <v>88.007535461000003</v>
      </c>
      <c r="F49" s="98">
        <v>71.274824559999999</v>
      </c>
      <c r="G49" s="98">
        <v>108.66847229</v>
      </c>
      <c r="H49" s="98">
        <v>1.462688E-24</v>
      </c>
      <c r="I49" s="100">
        <v>88.195386702999997</v>
      </c>
      <c r="J49" s="98">
        <v>74.266089191999995</v>
      </c>
      <c r="K49" s="98">
        <v>104.73725383999999</v>
      </c>
      <c r="L49" s="98">
        <v>3.0060513427000002</v>
      </c>
      <c r="M49" s="98">
        <v>2.434516328</v>
      </c>
      <c r="N49" s="98">
        <v>3.7117617864999999</v>
      </c>
      <c r="O49" s="107">
        <v>65</v>
      </c>
      <c r="P49" s="107">
        <v>1081</v>
      </c>
      <c r="Q49" s="108">
        <v>58.620249719999997</v>
      </c>
      <c r="R49" s="98">
        <v>44.598180739999997</v>
      </c>
      <c r="S49" s="98">
        <v>77.050983251999995</v>
      </c>
      <c r="T49" s="98">
        <v>5.3458299999999997E-14</v>
      </c>
      <c r="U49" s="100">
        <v>60.129509712999997</v>
      </c>
      <c r="V49" s="98">
        <v>47.152975708</v>
      </c>
      <c r="W49" s="98">
        <v>76.677195533000003</v>
      </c>
      <c r="X49" s="98">
        <v>2.8558719501000001</v>
      </c>
      <c r="Y49" s="98">
        <v>2.1727422521999999</v>
      </c>
      <c r="Z49" s="98">
        <v>3.7537837666999998</v>
      </c>
      <c r="AA49" s="107">
        <v>55</v>
      </c>
      <c r="AB49" s="107">
        <v>1179</v>
      </c>
      <c r="AC49" s="108">
        <v>48.292353955999999</v>
      </c>
      <c r="AD49" s="98">
        <v>36.040804965</v>
      </c>
      <c r="AE49" s="98">
        <v>64.708639357999999</v>
      </c>
      <c r="AF49" s="98">
        <v>2.5628339999999999E-15</v>
      </c>
      <c r="AG49" s="100">
        <v>46.649703138</v>
      </c>
      <c r="AH49" s="98">
        <v>35.815654484</v>
      </c>
      <c r="AI49" s="98">
        <v>60.760994996000001</v>
      </c>
      <c r="AJ49" s="98">
        <v>3.2577552245999999</v>
      </c>
      <c r="AK49" s="98">
        <v>2.4312776465999999</v>
      </c>
      <c r="AL49" s="98">
        <v>4.3651818699999998</v>
      </c>
      <c r="AM49" s="98">
        <v>0.31883579490000002</v>
      </c>
      <c r="AN49" s="98">
        <v>0.82381692650000005</v>
      </c>
      <c r="AO49" s="98">
        <v>0.56278325240000004</v>
      </c>
      <c r="AP49" s="98">
        <v>1.2059248840000001</v>
      </c>
      <c r="AQ49" s="98">
        <v>1.3942671E-2</v>
      </c>
      <c r="AR49" s="98">
        <v>0.66608216460000003</v>
      </c>
      <c r="AS49" s="98">
        <v>0.48178614069999998</v>
      </c>
      <c r="AT49" s="98">
        <v>0.92087632360000005</v>
      </c>
      <c r="AU49" s="97">
        <v>1</v>
      </c>
      <c r="AV49" s="97">
        <v>2</v>
      </c>
      <c r="AW49" s="97">
        <v>3</v>
      </c>
      <c r="AX49" s="97" t="s">
        <v>26</v>
      </c>
      <c r="AY49" s="97" t="s">
        <v>26</v>
      </c>
      <c r="AZ49" s="97" t="s">
        <v>26</v>
      </c>
      <c r="BA49" s="97" t="s">
        <v>26</v>
      </c>
      <c r="BB49" s="97" t="s">
        <v>26</v>
      </c>
      <c r="BC49" s="109" t="s">
        <v>226</v>
      </c>
      <c r="BD49" s="110">
        <v>26</v>
      </c>
      <c r="BE49" s="110">
        <v>13</v>
      </c>
      <c r="BF49" s="110">
        <v>11</v>
      </c>
      <c r="BQ49" s="45"/>
    </row>
    <row r="50" spans="1:93" x14ac:dyDescent="0.3">
      <c r="A50" s="9"/>
      <c r="B50" t="s">
        <v>144</v>
      </c>
      <c r="C50" s="97">
        <v>108</v>
      </c>
      <c r="D50" s="107">
        <v>1326</v>
      </c>
      <c r="E50" s="108">
        <v>85.426387152000004</v>
      </c>
      <c r="F50" s="98">
        <v>68.275766394000001</v>
      </c>
      <c r="G50" s="98">
        <v>106.8851806</v>
      </c>
      <c r="H50" s="98">
        <v>7.5572580000000002E-21</v>
      </c>
      <c r="I50" s="100">
        <v>81.447963801</v>
      </c>
      <c r="J50" s="98">
        <v>67.448659805999995</v>
      </c>
      <c r="K50" s="98">
        <v>98.352892797999999</v>
      </c>
      <c r="L50" s="98">
        <v>2.9178877065000002</v>
      </c>
      <c r="M50" s="98">
        <v>2.3320782495999999</v>
      </c>
      <c r="N50" s="98">
        <v>3.6508503389999998</v>
      </c>
      <c r="O50" s="107">
        <v>77</v>
      </c>
      <c r="P50" s="107">
        <v>1309</v>
      </c>
      <c r="Q50" s="108">
        <v>60.844872240000001</v>
      </c>
      <c r="R50" s="98">
        <v>47.156337434999998</v>
      </c>
      <c r="S50" s="98">
        <v>78.506912946</v>
      </c>
      <c r="T50" s="98">
        <v>6.4575030000000001E-17</v>
      </c>
      <c r="U50" s="100">
        <v>58.823529411999999</v>
      </c>
      <c r="V50" s="98">
        <v>47.048703478999997</v>
      </c>
      <c r="W50" s="98">
        <v>73.545227745000005</v>
      </c>
      <c r="X50" s="98">
        <v>2.9642515131999998</v>
      </c>
      <c r="Y50" s="98">
        <v>2.2973709937</v>
      </c>
      <c r="Z50" s="98">
        <v>3.8247140133999999</v>
      </c>
      <c r="AA50" s="107">
        <v>52</v>
      </c>
      <c r="AB50" s="107">
        <v>1162</v>
      </c>
      <c r="AC50" s="108">
        <v>43.865793490999998</v>
      </c>
      <c r="AD50" s="98">
        <v>32.490310944999997</v>
      </c>
      <c r="AE50" s="98">
        <v>59.224051191000001</v>
      </c>
      <c r="AF50" s="98">
        <v>1.4073290000000001E-12</v>
      </c>
      <c r="AG50" s="100">
        <v>44.750430293000001</v>
      </c>
      <c r="AH50" s="98">
        <v>34.100190079000001</v>
      </c>
      <c r="AI50" s="98">
        <v>58.726975031999999</v>
      </c>
      <c r="AJ50" s="98">
        <v>2.9591437613</v>
      </c>
      <c r="AK50" s="98">
        <v>2.1917647735000001</v>
      </c>
      <c r="AL50" s="98">
        <v>3.9951968870000001</v>
      </c>
      <c r="AM50" s="98">
        <v>8.6437563100000003E-2</v>
      </c>
      <c r="AN50" s="98">
        <v>0.72094478760000003</v>
      </c>
      <c r="AO50" s="98">
        <v>0.49597478830000002</v>
      </c>
      <c r="AP50" s="98">
        <v>1.0479592895000001</v>
      </c>
      <c r="AQ50" s="98">
        <v>3.6335753999999998E-2</v>
      </c>
      <c r="AR50" s="98">
        <v>0.71224915710000003</v>
      </c>
      <c r="AS50" s="98">
        <v>0.51837117970000002</v>
      </c>
      <c r="AT50" s="98">
        <v>0.97864017449999996</v>
      </c>
      <c r="AU50" s="97">
        <v>1</v>
      </c>
      <c r="AV50" s="97">
        <v>2</v>
      </c>
      <c r="AW50" s="97">
        <v>3</v>
      </c>
      <c r="AX50" s="97" t="s">
        <v>26</v>
      </c>
      <c r="AY50" s="97" t="s">
        <v>26</v>
      </c>
      <c r="AZ50" s="97" t="s">
        <v>26</v>
      </c>
      <c r="BA50" s="97" t="s">
        <v>26</v>
      </c>
      <c r="BB50" s="97" t="s">
        <v>26</v>
      </c>
      <c r="BC50" s="109" t="s">
        <v>226</v>
      </c>
      <c r="BD50" s="110">
        <v>21.6</v>
      </c>
      <c r="BE50" s="110">
        <v>15.4</v>
      </c>
      <c r="BF50" s="110">
        <v>10.4</v>
      </c>
    </row>
    <row r="51" spans="1:93" x14ac:dyDescent="0.3">
      <c r="A51" s="9"/>
      <c r="B51" t="s">
        <v>145</v>
      </c>
      <c r="C51" s="97">
        <v>128</v>
      </c>
      <c r="D51" s="107">
        <v>935</v>
      </c>
      <c r="E51" s="108">
        <v>143.03067659999999</v>
      </c>
      <c r="F51" s="98">
        <v>115.77249236</v>
      </c>
      <c r="G51" s="98">
        <v>176.70669459000001</v>
      </c>
      <c r="H51" s="98">
        <v>6.0244959999999998E-49</v>
      </c>
      <c r="I51" s="100">
        <v>136.89839572</v>
      </c>
      <c r="J51" s="98">
        <v>115.12299005</v>
      </c>
      <c r="K51" s="98">
        <v>162.79259897</v>
      </c>
      <c r="L51" s="98">
        <v>4.8854629913999998</v>
      </c>
      <c r="M51" s="98">
        <v>3.9544120203999999</v>
      </c>
      <c r="N51" s="98">
        <v>6.0357263017999996</v>
      </c>
      <c r="O51" s="107">
        <v>69</v>
      </c>
      <c r="P51" s="107">
        <v>815</v>
      </c>
      <c r="Q51" s="108">
        <v>89.619708247999995</v>
      </c>
      <c r="R51" s="98">
        <v>68.712546973000002</v>
      </c>
      <c r="S51" s="98">
        <v>116.88828984</v>
      </c>
      <c r="T51" s="98">
        <v>1.525084E-27</v>
      </c>
      <c r="U51" s="100">
        <v>84.662576686999998</v>
      </c>
      <c r="V51" s="98">
        <v>66.868080723000006</v>
      </c>
      <c r="W51" s="98">
        <v>107.19242744</v>
      </c>
      <c r="X51" s="98">
        <v>4.3661091890000003</v>
      </c>
      <c r="Y51" s="98">
        <v>3.3475503168</v>
      </c>
      <c r="Z51" s="98">
        <v>5.6945848892999997</v>
      </c>
      <c r="AA51" s="107">
        <v>79</v>
      </c>
      <c r="AB51" s="107">
        <v>729</v>
      </c>
      <c r="AC51" s="108">
        <v>112.28486829000001</v>
      </c>
      <c r="AD51" s="98">
        <v>87.123429571000003</v>
      </c>
      <c r="AE51" s="98">
        <v>144.71298603</v>
      </c>
      <c r="AF51" s="98">
        <v>3.7763070000000002E-55</v>
      </c>
      <c r="AG51" s="100">
        <v>108.36762689</v>
      </c>
      <c r="AH51" s="98">
        <v>86.922439663999995</v>
      </c>
      <c r="AI51" s="98">
        <v>135.10369247</v>
      </c>
      <c r="AJ51" s="98">
        <v>7.5746279969000003</v>
      </c>
      <c r="AK51" s="98">
        <v>5.8772618151999998</v>
      </c>
      <c r="AL51" s="98">
        <v>9.7621972774000003</v>
      </c>
      <c r="AM51" s="98">
        <v>0.2016418847</v>
      </c>
      <c r="AN51" s="98">
        <v>1.2529037472</v>
      </c>
      <c r="AO51" s="98">
        <v>0.88637709880000004</v>
      </c>
      <c r="AP51" s="98">
        <v>1.7709931833000001</v>
      </c>
      <c r="AQ51" s="98">
        <v>3.939962E-3</v>
      </c>
      <c r="AR51" s="98">
        <v>0.62657683220000004</v>
      </c>
      <c r="AS51" s="98">
        <v>0.45598126880000001</v>
      </c>
      <c r="AT51" s="98">
        <v>0.86099704840000002</v>
      </c>
      <c r="AU51" s="97">
        <v>1</v>
      </c>
      <c r="AV51" s="97">
        <v>2</v>
      </c>
      <c r="AW51" s="97">
        <v>3</v>
      </c>
      <c r="AX51" s="97" t="s">
        <v>224</v>
      </c>
      <c r="AY51" s="97" t="s">
        <v>26</v>
      </c>
      <c r="AZ51" s="97" t="s">
        <v>26</v>
      </c>
      <c r="BA51" s="97" t="s">
        <v>26</v>
      </c>
      <c r="BB51" s="97" t="s">
        <v>26</v>
      </c>
      <c r="BC51" s="109" t="s">
        <v>422</v>
      </c>
      <c r="BD51" s="110">
        <v>25.6</v>
      </c>
      <c r="BE51" s="110">
        <v>13.8</v>
      </c>
      <c r="BF51" s="110">
        <v>15.8</v>
      </c>
      <c r="BQ51" s="45"/>
      <c r="CC51" s="4"/>
      <c r="CO51" s="4"/>
    </row>
    <row r="52" spans="1:93" s="3" customFormat="1" x14ac:dyDescent="0.3">
      <c r="A52" s="9"/>
      <c r="B52" s="3" t="s">
        <v>80</v>
      </c>
      <c r="C52" s="103">
        <v>47</v>
      </c>
      <c r="D52" s="104">
        <v>2534</v>
      </c>
      <c r="E52" s="99">
        <v>17.627107093999999</v>
      </c>
      <c r="F52" s="105">
        <v>12.899065233</v>
      </c>
      <c r="G52" s="105">
        <v>24.088172195999999</v>
      </c>
      <c r="H52" s="105">
        <v>1.4510632999999999E-3</v>
      </c>
      <c r="I52" s="106">
        <v>18.547750592</v>
      </c>
      <c r="J52" s="105">
        <v>13.935762669000001</v>
      </c>
      <c r="K52" s="105">
        <v>24.686058466999999</v>
      </c>
      <c r="L52" s="105">
        <v>0.60208468140000004</v>
      </c>
      <c r="M52" s="105">
        <v>0.44059013990000001</v>
      </c>
      <c r="N52" s="105">
        <v>0.82277366360000004</v>
      </c>
      <c r="O52" s="104">
        <v>31</v>
      </c>
      <c r="P52" s="104">
        <v>2457</v>
      </c>
      <c r="Q52" s="99">
        <v>11.953756146</v>
      </c>
      <c r="R52" s="105">
        <v>8.2235672837999996</v>
      </c>
      <c r="S52" s="105">
        <v>17.375949034000001</v>
      </c>
      <c r="T52" s="105">
        <v>4.6109664999999999E-3</v>
      </c>
      <c r="U52" s="106">
        <v>12.617012617</v>
      </c>
      <c r="V52" s="105">
        <v>8.8731173878000007</v>
      </c>
      <c r="W52" s="105">
        <v>17.940595217999999</v>
      </c>
      <c r="X52" s="105">
        <v>0.58236525839999997</v>
      </c>
      <c r="Y52" s="105">
        <v>0.40063724140000001</v>
      </c>
      <c r="Z52" s="105">
        <v>0.84652463420000001</v>
      </c>
      <c r="AA52" s="104">
        <v>12</v>
      </c>
      <c r="AB52" s="104">
        <v>2391</v>
      </c>
      <c r="AC52" s="99">
        <v>5.1073916647999997</v>
      </c>
      <c r="AD52" s="105">
        <v>2.8602721783999998</v>
      </c>
      <c r="AE52" s="105">
        <v>9.1199186615999999</v>
      </c>
      <c r="AF52" s="105">
        <v>3.155837E-4</v>
      </c>
      <c r="AG52" s="106">
        <v>5.0188205771999996</v>
      </c>
      <c r="AH52" s="105">
        <v>2.8502368447999999</v>
      </c>
      <c r="AI52" s="105">
        <v>8.8373568082999991</v>
      </c>
      <c r="AJ52" s="105">
        <v>0.3445396738</v>
      </c>
      <c r="AK52" s="105">
        <v>0.192951179</v>
      </c>
      <c r="AL52" s="105">
        <v>0.61522084210000005</v>
      </c>
      <c r="AM52" s="105">
        <v>1.40848933E-2</v>
      </c>
      <c r="AN52" s="105">
        <v>0.4272624941</v>
      </c>
      <c r="AO52" s="105">
        <v>0.21670486059999999</v>
      </c>
      <c r="AP52" s="105">
        <v>0.84240491129999995</v>
      </c>
      <c r="AQ52" s="105">
        <v>0.1066888146</v>
      </c>
      <c r="AR52" s="105">
        <v>0.67814622570000005</v>
      </c>
      <c r="AS52" s="105">
        <v>0.42305430789999998</v>
      </c>
      <c r="AT52" s="105">
        <v>1.0870526429</v>
      </c>
      <c r="AU52" s="103">
        <v>1</v>
      </c>
      <c r="AV52" s="103">
        <v>2</v>
      </c>
      <c r="AW52" s="103">
        <v>3</v>
      </c>
      <c r="AX52" s="103" t="s">
        <v>26</v>
      </c>
      <c r="AY52" s="103" t="s">
        <v>26</v>
      </c>
      <c r="AZ52" s="103" t="s">
        <v>26</v>
      </c>
      <c r="BA52" s="103" t="s">
        <v>26</v>
      </c>
      <c r="BB52" s="103" t="s">
        <v>26</v>
      </c>
      <c r="BC52" s="101" t="s">
        <v>226</v>
      </c>
      <c r="BD52" s="102">
        <v>9.4</v>
      </c>
      <c r="BE52" s="102">
        <v>6.2</v>
      </c>
      <c r="BF52" s="102">
        <v>2.4</v>
      </c>
      <c r="BG52" s="37"/>
      <c r="BH52" s="37"/>
      <c r="BI52" s="37"/>
      <c r="BJ52" s="37"/>
      <c r="BK52" s="37"/>
      <c r="BL52" s="37"/>
      <c r="BM52" s="37"/>
      <c r="BN52" s="37"/>
      <c r="BO52" s="37"/>
      <c r="BP52" s="37"/>
      <c r="BQ52" s="37"/>
      <c r="BR52" s="37"/>
      <c r="BS52" s="37"/>
      <c r="BT52" s="37"/>
      <c r="BU52" s="37"/>
      <c r="BV52" s="37"/>
      <c r="BW52" s="37"/>
    </row>
    <row r="53" spans="1:93" x14ac:dyDescent="0.3">
      <c r="A53" s="9"/>
      <c r="B53" t="s">
        <v>83</v>
      </c>
      <c r="C53" s="97">
        <v>37</v>
      </c>
      <c r="D53" s="107">
        <v>2505</v>
      </c>
      <c r="E53" s="108">
        <v>14.55223018</v>
      </c>
      <c r="F53" s="98">
        <v>10.304726575</v>
      </c>
      <c r="G53" s="98">
        <v>20.550511617000002</v>
      </c>
      <c r="H53" s="98">
        <v>7.1958000000000005E-5</v>
      </c>
      <c r="I53" s="100">
        <v>14.770459082</v>
      </c>
      <c r="J53" s="98">
        <v>10.701812116999999</v>
      </c>
      <c r="K53" s="98">
        <v>20.385936428000001</v>
      </c>
      <c r="L53" s="98">
        <v>0.4970568809</v>
      </c>
      <c r="M53" s="98">
        <v>0.3519759643</v>
      </c>
      <c r="N53" s="98">
        <v>0.70193867740000004</v>
      </c>
      <c r="O53" s="107">
        <v>27</v>
      </c>
      <c r="P53" s="107">
        <v>2208</v>
      </c>
      <c r="Q53" s="108">
        <v>11.927360181999999</v>
      </c>
      <c r="R53" s="98">
        <v>8.0157459948999996</v>
      </c>
      <c r="S53" s="98">
        <v>17.747808002999999</v>
      </c>
      <c r="T53" s="98">
        <v>7.4234699999999997E-3</v>
      </c>
      <c r="U53" s="100">
        <v>12.22826087</v>
      </c>
      <c r="V53" s="98">
        <v>8.3859232194000004</v>
      </c>
      <c r="W53" s="98">
        <v>17.831115309000001</v>
      </c>
      <c r="X53" s="98">
        <v>0.5810792951</v>
      </c>
      <c r="Y53" s="98">
        <v>0.39051256610000001</v>
      </c>
      <c r="Z53" s="98">
        <v>0.86464092690000005</v>
      </c>
      <c r="AA53" s="107">
        <v>12</v>
      </c>
      <c r="AB53" s="107">
        <v>2147</v>
      </c>
      <c r="AC53" s="108">
        <v>5.6432755976999998</v>
      </c>
      <c r="AD53" s="98">
        <v>3.1605880881999999</v>
      </c>
      <c r="AE53" s="98">
        <v>10.076149939</v>
      </c>
      <c r="AF53" s="98">
        <v>1.0937554E-3</v>
      </c>
      <c r="AG53" s="100">
        <v>5.5891942244999999</v>
      </c>
      <c r="AH53" s="98">
        <v>3.1741575667999999</v>
      </c>
      <c r="AI53" s="98">
        <v>9.8416954487999995</v>
      </c>
      <c r="AJ53" s="98">
        <v>0.38068988269999998</v>
      </c>
      <c r="AK53" s="98">
        <v>0.21321019820000001</v>
      </c>
      <c r="AL53" s="98">
        <v>0.67972727389999998</v>
      </c>
      <c r="AM53" s="98">
        <v>3.4006118299999999E-2</v>
      </c>
      <c r="AN53" s="98">
        <v>0.47313701530000002</v>
      </c>
      <c r="AO53" s="98">
        <v>0.23686917060000001</v>
      </c>
      <c r="AP53" s="98">
        <v>0.94507290570000002</v>
      </c>
      <c r="AQ53" s="98">
        <v>0.44675312389999999</v>
      </c>
      <c r="AR53" s="98">
        <v>0.81962421119999995</v>
      </c>
      <c r="AS53" s="98">
        <v>0.49100018249999999</v>
      </c>
      <c r="AT53" s="98">
        <v>1.3681947003999999</v>
      </c>
      <c r="AU53" s="97">
        <v>1</v>
      </c>
      <c r="AV53" s="97" t="s">
        <v>26</v>
      </c>
      <c r="AW53" s="97">
        <v>3</v>
      </c>
      <c r="AX53" s="97" t="s">
        <v>26</v>
      </c>
      <c r="AY53" s="97" t="s">
        <v>26</v>
      </c>
      <c r="AZ53" s="97" t="s">
        <v>26</v>
      </c>
      <c r="BA53" s="97" t="s">
        <v>26</v>
      </c>
      <c r="BB53" s="97" t="s">
        <v>26</v>
      </c>
      <c r="BC53" s="109" t="s">
        <v>444</v>
      </c>
      <c r="BD53" s="110">
        <v>7.4</v>
      </c>
      <c r="BE53" s="110">
        <v>5.4</v>
      </c>
      <c r="BF53" s="110">
        <v>2.4</v>
      </c>
    </row>
    <row r="54" spans="1:93" x14ac:dyDescent="0.3">
      <c r="A54" s="9"/>
      <c r="B54" t="s">
        <v>79</v>
      </c>
      <c r="C54" s="97">
        <v>36</v>
      </c>
      <c r="D54" s="107">
        <v>1412</v>
      </c>
      <c r="E54" s="108">
        <v>24.120058138000001</v>
      </c>
      <c r="F54" s="98">
        <v>16.996584945999999</v>
      </c>
      <c r="G54" s="98">
        <v>34.229064629</v>
      </c>
      <c r="H54" s="98">
        <v>0.27797032579999997</v>
      </c>
      <c r="I54" s="100">
        <v>25.495750707999999</v>
      </c>
      <c r="J54" s="98">
        <v>18.390810955999999</v>
      </c>
      <c r="K54" s="98">
        <v>35.345548694999998</v>
      </c>
      <c r="L54" s="98">
        <v>0.82386278369999999</v>
      </c>
      <c r="M54" s="98">
        <v>0.58054809429999998</v>
      </c>
      <c r="N54" s="98">
        <v>1.1691535861</v>
      </c>
      <c r="O54" s="107">
        <v>23</v>
      </c>
      <c r="P54" s="107">
        <v>1506</v>
      </c>
      <c r="Q54" s="108">
        <v>14.944488728</v>
      </c>
      <c r="R54" s="98">
        <v>9.7471391915000005</v>
      </c>
      <c r="S54" s="98">
        <v>22.913158306</v>
      </c>
      <c r="T54" s="98">
        <v>0.145544012</v>
      </c>
      <c r="U54" s="100">
        <v>15.272244356</v>
      </c>
      <c r="V54" s="98">
        <v>10.148808858000001</v>
      </c>
      <c r="W54" s="98">
        <v>22.982150015999999</v>
      </c>
      <c r="X54" s="98">
        <v>0.72806831039999997</v>
      </c>
      <c r="Y54" s="98">
        <v>0.47486289370000001</v>
      </c>
      <c r="Z54" s="98">
        <v>1.1162873991</v>
      </c>
      <c r="AA54" s="107">
        <v>14</v>
      </c>
      <c r="AB54" s="107">
        <v>1620</v>
      </c>
      <c r="AC54" s="108">
        <v>8.6436348573000004</v>
      </c>
      <c r="AD54" s="98">
        <v>5.0415477101999997</v>
      </c>
      <c r="AE54" s="98">
        <v>14.819342756999999</v>
      </c>
      <c r="AF54" s="98">
        <v>4.9871970600000003E-2</v>
      </c>
      <c r="AG54" s="100">
        <v>8.6419753085999993</v>
      </c>
      <c r="AH54" s="98">
        <v>5.1182304893000001</v>
      </c>
      <c r="AI54" s="98">
        <v>14.591710433999999</v>
      </c>
      <c r="AJ54" s="98">
        <v>0.58309119990000002</v>
      </c>
      <c r="AK54" s="98">
        <v>0.34009790470000001</v>
      </c>
      <c r="AL54" s="98">
        <v>0.99969844789999995</v>
      </c>
      <c r="AM54" s="98">
        <v>0.1128130257</v>
      </c>
      <c r="AN54" s="98">
        <v>0.57838277469999999</v>
      </c>
      <c r="AO54" s="98">
        <v>0.29397005669999998</v>
      </c>
      <c r="AP54" s="98">
        <v>1.1379615932</v>
      </c>
      <c r="AQ54" s="98">
        <v>8.1821395800000002E-2</v>
      </c>
      <c r="AR54" s="98">
        <v>0.61958759149999998</v>
      </c>
      <c r="AS54" s="98">
        <v>0.3613705029</v>
      </c>
      <c r="AT54" s="98">
        <v>1.0623135547</v>
      </c>
      <c r="AU54" s="97" t="s">
        <v>26</v>
      </c>
      <c r="AV54" s="97" t="s">
        <v>26</v>
      </c>
      <c r="AW54" s="97" t="s">
        <v>26</v>
      </c>
      <c r="AX54" s="97" t="s">
        <v>26</v>
      </c>
      <c r="AY54" s="97" t="s">
        <v>26</v>
      </c>
      <c r="AZ54" s="97" t="s">
        <v>26</v>
      </c>
      <c r="BA54" s="97" t="s">
        <v>26</v>
      </c>
      <c r="BB54" s="97" t="s">
        <v>26</v>
      </c>
      <c r="BC54" s="109" t="s">
        <v>26</v>
      </c>
      <c r="BD54" s="110">
        <v>7.2</v>
      </c>
      <c r="BE54" s="110">
        <v>4.5999999999999996</v>
      </c>
      <c r="BF54" s="110">
        <v>2.8</v>
      </c>
    </row>
    <row r="55" spans="1:93" x14ac:dyDescent="0.3">
      <c r="A55" s="9"/>
      <c r="B55" t="s">
        <v>84</v>
      </c>
      <c r="C55" s="97">
        <v>19</v>
      </c>
      <c r="D55" s="107">
        <v>1619</v>
      </c>
      <c r="E55" s="108">
        <v>11.624247275</v>
      </c>
      <c r="F55" s="98">
        <v>7.2916147216000002</v>
      </c>
      <c r="G55" s="98">
        <v>18.531303403999999</v>
      </c>
      <c r="H55" s="98">
        <v>1.036181E-4</v>
      </c>
      <c r="I55" s="100">
        <v>11.735639283999999</v>
      </c>
      <c r="J55" s="98">
        <v>7.4856191153999996</v>
      </c>
      <c r="K55" s="98">
        <v>18.398642420000002</v>
      </c>
      <c r="L55" s="98">
        <v>0.39704650229999999</v>
      </c>
      <c r="M55" s="98">
        <v>0.24905785750000001</v>
      </c>
      <c r="N55" s="98">
        <v>0.63296908829999998</v>
      </c>
      <c r="O55" s="107">
        <v>18</v>
      </c>
      <c r="P55" s="107">
        <v>1781</v>
      </c>
      <c r="Q55" s="108">
        <v>10.318852668</v>
      </c>
      <c r="R55" s="98">
        <v>6.3967273149999997</v>
      </c>
      <c r="S55" s="98">
        <v>16.645812012</v>
      </c>
      <c r="T55" s="98">
        <v>4.8198542999999998E-3</v>
      </c>
      <c r="U55" s="100">
        <v>10.10668164</v>
      </c>
      <c r="V55" s="98">
        <v>6.3676393496000001</v>
      </c>
      <c r="W55" s="98">
        <v>16.041268694999999</v>
      </c>
      <c r="X55" s="98">
        <v>0.50271573439999995</v>
      </c>
      <c r="Y55" s="98">
        <v>0.31163692069999999</v>
      </c>
      <c r="Z55" s="98">
        <v>0.81095368649999999</v>
      </c>
      <c r="AA55" s="107" t="s">
        <v>26</v>
      </c>
      <c r="AB55" s="107" t="s">
        <v>26</v>
      </c>
      <c r="AC55" s="108" t="s">
        <v>26</v>
      </c>
      <c r="AD55" s="98" t="s">
        <v>26</v>
      </c>
      <c r="AE55" s="98" t="s">
        <v>26</v>
      </c>
      <c r="AF55" s="98" t="s">
        <v>26</v>
      </c>
      <c r="AG55" s="100" t="s">
        <v>26</v>
      </c>
      <c r="AH55" s="98" t="s">
        <v>26</v>
      </c>
      <c r="AI55" s="98" t="s">
        <v>26</v>
      </c>
      <c r="AJ55" s="98" t="s">
        <v>26</v>
      </c>
      <c r="AK55" s="98" t="s">
        <v>26</v>
      </c>
      <c r="AL55" s="98" t="s">
        <v>26</v>
      </c>
      <c r="AM55" s="98">
        <v>5.6818186000000001E-3</v>
      </c>
      <c r="AN55" s="98">
        <v>0.24432271459999999</v>
      </c>
      <c r="AO55" s="98">
        <v>8.9994821700000005E-2</v>
      </c>
      <c r="AP55" s="98">
        <v>0.66330026210000004</v>
      </c>
      <c r="AQ55" s="98">
        <v>0.72234935180000004</v>
      </c>
      <c r="AR55" s="98">
        <v>0.88770071930000005</v>
      </c>
      <c r="AS55" s="98">
        <v>0.46015356930000001</v>
      </c>
      <c r="AT55" s="98">
        <v>1.7124990867000001</v>
      </c>
      <c r="AU55" s="97">
        <v>1</v>
      </c>
      <c r="AV55" s="97">
        <v>2</v>
      </c>
      <c r="AW55" s="97" t="s">
        <v>26</v>
      </c>
      <c r="AX55" s="97" t="s">
        <v>26</v>
      </c>
      <c r="AY55" s="97" t="s">
        <v>26</v>
      </c>
      <c r="AZ55" s="97" t="s">
        <v>26</v>
      </c>
      <c r="BA55" s="97" t="s">
        <v>26</v>
      </c>
      <c r="BB55" s="97" t="s">
        <v>442</v>
      </c>
      <c r="BC55" s="109" t="s">
        <v>447</v>
      </c>
      <c r="BD55" s="110">
        <v>3.8</v>
      </c>
      <c r="BE55" s="110">
        <v>3.6</v>
      </c>
      <c r="BF55" s="110" t="s">
        <v>26</v>
      </c>
    </row>
    <row r="56" spans="1:93" x14ac:dyDescent="0.3">
      <c r="A56" s="9"/>
      <c r="B56" t="s">
        <v>81</v>
      </c>
      <c r="C56" s="97">
        <v>24</v>
      </c>
      <c r="D56" s="107">
        <v>1596</v>
      </c>
      <c r="E56" s="108">
        <v>14.837211655000001</v>
      </c>
      <c r="F56" s="98">
        <v>9.7616968611000008</v>
      </c>
      <c r="G56" s="98">
        <v>22.551699035999999</v>
      </c>
      <c r="H56" s="98">
        <v>1.4639676E-3</v>
      </c>
      <c r="I56" s="100">
        <v>15.037593985000001</v>
      </c>
      <c r="J56" s="98">
        <v>10.079234913000001</v>
      </c>
      <c r="K56" s="98">
        <v>22.435158502</v>
      </c>
      <c r="L56" s="98">
        <v>0.50679092179999996</v>
      </c>
      <c r="M56" s="98">
        <v>0.33342783440000001</v>
      </c>
      <c r="N56" s="98">
        <v>0.77029273470000004</v>
      </c>
      <c r="O56" s="107">
        <v>22</v>
      </c>
      <c r="P56" s="107">
        <v>1490</v>
      </c>
      <c r="Q56" s="108">
        <v>14.763266399999999</v>
      </c>
      <c r="R56" s="98">
        <v>9.5468920299000004</v>
      </c>
      <c r="S56" s="98">
        <v>22.829841807000001</v>
      </c>
      <c r="T56" s="98">
        <v>0.13841080750000001</v>
      </c>
      <c r="U56" s="100">
        <v>14.765100671000001</v>
      </c>
      <c r="V56" s="98">
        <v>9.7220899216000003</v>
      </c>
      <c r="W56" s="98">
        <v>22.424005495999999</v>
      </c>
      <c r="X56" s="98">
        <v>0.71923948810000005</v>
      </c>
      <c r="Y56" s="98">
        <v>0.46510721620000001</v>
      </c>
      <c r="Z56" s="98">
        <v>1.1122283708</v>
      </c>
      <c r="AA56" s="107">
        <v>11</v>
      </c>
      <c r="AB56" s="107">
        <v>1396</v>
      </c>
      <c r="AC56" s="108">
        <v>7.9287351666000001</v>
      </c>
      <c r="AD56" s="98">
        <v>4.3326310272999997</v>
      </c>
      <c r="AE56" s="98">
        <v>14.509622663</v>
      </c>
      <c r="AF56" s="98">
        <v>4.2413109499999997E-2</v>
      </c>
      <c r="AG56" s="100">
        <v>7.8796561604999997</v>
      </c>
      <c r="AH56" s="98">
        <v>4.3637548555999999</v>
      </c>
      <c r="AI56" s="98">
        <v>14.228338497999999</v>
      </c>
      <c r="AJ56" s="98">
        <v>0.53486476220000001</v>
      </c>
      <c r="AK56" s="98">
        <v>0.29227507479999998</v>
      </c>
      <c r="AL56" s="98">
        <v>0.97880503149999998</v>
      </c>
      <c r="AM56" s="98">
        <v>9.73176756E-2</v>
      </c>
      <c r="AN56" s="98">
        <v>0.53705832789999997</v>
      </c>
      <c r="AO56" s="98">
        <v>0.25755663899999998</v>
      </c>
      <c r="AP56" s="98">
        <v>1.119876578</v>
      </c>
      <c r="AQ56" s="98">
        <v>0.98681156479999999</v>
      </c>
      <c r="AR56" s="98">
        <v>0.99501622970000003</v>
      </c>
      <c r="AS56" s="98">
        <v>0.55024056960000001</v>
      </c>
      <c r="AT56" s="98">
        <v>1.7993171568999999</v>
      </c>
      <c r="AU56" s="97">
        <v>1</v>
      </c>
      <c r="AV56" s="97" t="s">
        <v>26</v>
      </c>
      <c r="AW56" s="97" t="s">
        <v>26</v>
      </c>
      <c r="AX56" s="97" t="s">
        <v>26</v>
      </c>
      <c r="AY56" s="97" t="s">
        <v>26</v>
      </c>
      <c r="AZ56" s="97" t="s">
        <v>26</v>
      </c>
      <c r="BA56" s="97" t="s">
        <v>26</v>
      </c>
      <c r="BB56" s="97" t="s">
        <v>26</v>
      </c>
      <c r="BC56" s="109">
        <v>-1</v>
      </c>
      <c r="BD56" s="110">
        <v>4.8</v>
      </c>
      <c r="BE56" s="110">
        <v>4.4000000000000004</v>
      </c>
      <c r="BF56" s="110">
        <v>2.2000000000000002</v>
      </c>
    </row>
    <row r="57" spans="1:93" x14ac:dyDescent="0.3">
      <c r="A57" s="9"/>
      <c r="B57" t="s">
        <v>82</v>
      </c>
      <c r="C57" s="97">
        <v>28</v>
      </c>
      <c r="D57" s="107">
        <v>1082</v>
      </c>
      <c r="E57" s="108">
        <v>26.203861249999999</v>
      </c>
      <c r="F57" s="98">
        <v>17.735358647999998</v>
      </c>
      <c r="G57" s="98">
        <v>38.716011219999999</v>
      </c>
      <c r="H57" s="98">
        <v>0.57767782459999995</v>
      </c>
      <c r="I57" s="100">
        <v>25.878003697</v>
      </c>
      <c r="J57" s="98">
        <v>17.867706055999999</v>
      </c>
      <c r="K57" s="98">
        <v>37.479409681</v>
      </c>
      <c r="L57" s="98">
        <v>0.8950387246</v>
      </c>
      <c r="M57" s="98">
        <v>0.60578220260000004</v>
      </c>
      <c r="N57" s="98">
        <v>1.3224130968000001</v>
      </c>
      <c r="O57" s="107">
        <v>12</v>
      </c>
      <c r="P57" s="107">
        <v>1087</v>
      </c>
      <c r="Q57" s="108">
        <v>10.810635886</v>
      </c>
      <c r="R57" s="98">
        <v>6.0553826800000001</v>
      </c>
      <c r="S57" s="98">
        <v>19.300158956000001</v>
      </c>
      <c r="T57" s="98">
        <v>3.0140392299999999E-2</v>
      </c>
      <c r="U57" s="100">
        <v>11.039558418</v>
      </c>
      <c r="V57" s="98">
        <v>6.2694722134000003</v>
      </c>
      <c r="W57" s="98">
        <v>19.438932960999999</v>
      </c>
      <c r="X57" s="98">
        <v>0.52667451840000001</v>
      </c>
      <c r="Y57" s="98">
        <v>0.29500723089999997</v>
      </c>
      <c r="Z57" s="98">
        <v>0.94026864190000004</v>
      </c>
      <c r="AA57" s="107">
        <v>10</v>
      </c>
      <c r="AB57" s="107">
        <v>1133</v>
      </c>
      <c r="AC57" s="108">
        <v>8.8744824406999996</v>
      </c>
      <c r="AD57" s="98">
        <v>4.7141288502999998</v>
      </c>
      <c r="AE57" s="98">
        <v>16.706467109999998</v>
      </c>
      <c r="AF57" s="98">
        <v>0.11193825089999999</v>
      </c>
      <c r="AG57" s="100">
        <v>8.8261253310000001</v>
      </c>
      <c r="AH57" s="98">
        <v>4.7489383065000004</v>
      </c>
      <c r="AI57" s="98">
        <v>16.403769291</v>
      </c>
      <c r="AJ57" s="98">
        <v>0.5986639534</v>
      </c>
      <c r="AK57" s="98">
        <v>0.31801054690000002</v>
      </c>
      <c r="AL57" s="98">
        <v>1.1270020211</v>
      </c>
      <c r="AM57" s="98">
        <v>0.64869994310000001</v>
      </c>
      <c r="AN57" s="98">
        <v>0.82090290840000002</v>
      </c>
      <c r="AO57" s="98">
        <v>0.35120049520000002</v>
      </c>
      <c r="AP57" s="98">
        <v>1.9187945182999999</v>
      </c>
      <c r="AQ57" s="98">
        <v>1.17053943E-2</v>
      </c>
      <c r="AR57" s="98">
        <v>0.41255888899999998</v>
      </c>
      <c r="AS57" s="98">
        <v>0.2072679473</v>
      </c>
      <c r="AT57" s="98">
        <v>0.8211826243</v>
      </c>
      <c r="AU57" s="97" t="s">
        <v>26</v>
      </c>
      <c r="AV57" s="97" t="s">
        <v>26</v>
      </c>
      <c r="AW57" s="97" t="s">
        <v>26</v>
      </c>
      <c r="AX57" s="97" t="s">
        <v>26</v>
      </c>
      <c r="AY57" s="97" t="s">
        <v>26</v>
      </c>
      <c r="AZ57" s="97" t="s">
        <v>26</v>
      </c>
      <c r="BA57" s="97" t="s">
        <v>26</v>
      </c>
      <c r="BB57" s="97" t="s">
        <v>26</v>
      </c>
      <c r="BC57" s="109" t="s">
        <v>26</v>
      </c>
      <c r="BD57" s="110">
        <v>5.6</v>
      </c>
      <c r="BE57" s="110">
        <v>2.4</v>
      </c>
      <c r="BF57" s="110">
        <v>2</v>
      </c>
    </row>
    <row r="58" spans="1:93" x14ac:dyDescent="0.3">
      <c r="A58" s="9"/>
      <c r="B58" t="s">
        <v>86</v>
      </c>
      <c r="C58" s="97">
        <v>12</v>
      </c>
      <c r="D58" s="107">
        <v>769</v>
      </c>
      <c r="E58" s="108">
        <v>15.949579691</v>
      </c>
      <c r="F58" s="98">
        <v>8.9399392126000006</v>
      </c>
      <c r="G58" s="98">
        <v>28.455349222999999</v>
      </c>
      <c r="H58" s="98">
        <v>3.9752085100000001E-2</v>
      </c>
      <c r="I58" s="100">
        <v>15.604681404000001</v>
      </c>
      <c r="J58" s="98">
        <v>8.8620497996999994</v>
      </c>
      <c r="K58" s="98">
        <v>27.477399386999998</v>
      </c>
      <c r="L58" s="98">
        <v>0.54478579810000005</v>
      </c>
      <c r="M58" s="98">
        <v>0.30535926419999998</v>
      </c>
      <c r="N58" s="98">
        <v>0.97194223530000001</v>
      </c>
      <c r="O58" s="107">
        <v>10</v>
      </c>
      <c r="P58" s="107">
        <v>779</v>
      </c>
      <c r="Q58" s="108">
        <v>12.428589251</v>
      </c>
      <c r="R58" s="98">
        <v>6.6035639056999997</v>
      </c>
      <c r="S58" s="98">
        <v>23.391888527999999</v>
      </c>
      <c r="T58" s="98">
        <v>0.1199631541</v>
      </c>
      <c r="U58" s="100">
        <v>12.836970474999999</v>
      </c>
      <c r="V58" s="98">
        <v>6.9069924277999997</v>
      </c>
      <c r="W58" s="98">
        <v>23.858113744000001</v>
      </c>
      <c r="X58" s="98">
        <v>0.60549826370000004</v>
      </c>
      <c r="Y58" s="98">
        <v>0.32171362320000002</v>
      </c>
      <c r="Z58" s="98">
        <v>1.1396102647999999</v>
      </c>
      <c r="AA58" s="107">
        <v>11</v>
      </c>
      <c r="AB58" s="107">
        <v>678</v>
      </c>
      <c r="AC58" s="108">
        <v>15.854251222</v>
      </c>
      <c r="AD58" s="98">
        <v>8.6614975787000006</v>
      </c>
      <c r="AE58" s="98">
        <v>29.020071821999998</v>
      </c>
      <c r="AF58" s="98">
        <v>0.82752811609999999</v>
      </c>
      <c r="AG58" s="100">
        <v>16.224188791</v>
      </c>
      <c r="AH58" s="98">
        <v>8.9849583752999997</v>
      </c>
      <c r="AI58" s="98">
        <v>29.296106994999999</v>
      </c>
      <c r="AJ58" s="98">
        <v>1.0695123662999999</v>
      </c>
      <c r="AK58" s="98">
        <v>0.58429620179999997</v>
      </c>
      <c r="AL58" s="98">
        <v>1.9576658176999999</v>
      </c>
      <c r="AM58" s="98">
        <v>0.58170135700000003</v>
      </c>
      <c r="AN58" s="98">
        <v>1.2756275795000001</v>
      </c>
      <c r="AO58" s="98">
        <v>0.536519678</v>
      </c>
      <c r="AP58" s="98">
        <v>3.0329283123000002</v>
      </c>
      <c r="AQ58" s="98">
        <v>0.56469567570000001</v>
      </c>
      <c r="AR58" s="98">
        <v>0.7792424309</v>
      </c>
      <c r="AS58" s="98">
        <v>0.33341800469999999</v>
      </c>
      <c r="AT58" s="98">
        <v>1.8211936897000001</v>
      </c>
      <c r="AU58" s="97" t="s">
        <v>26</v>
      </c>
      <c r="AV58" s="97" t="s">
        <v>26</v>
      </c>
      <c r="AW58" s="97" t="s">
        <v>26</v>
      </c>
      <c r="AX58" s="97" t="s">
        <v>26</v>
      </c>
      <c r="AY58" s="97" t="s">
        <v>26</v>
      </c>
      <c r="AZ58" s="97" t="s">
        <v>26</v>
      </c>
      <c r="BA58" s="97" t="s">
        <v>26</v>
      </c>
      <c r="BB58" s="97" t="s">
        <v>26</v>
      </c>
      <c r="BC58" s="109" t="s">
        <v>26</v>
      </c>
      <c r="BD58" s="110">
        <v>2.4</v>
      </c>
      <c r="BE58" s="110">
        <v>2</v>
      </c>
      <c r="BF58" s="110">
        <v>2.2000000000000002</v>
      </c>
    </row>
    <row r="59" spans="1:93" x14ac:dyDescent="0.3">
      <c r="A59" s="9"/>
      <c r="B59" t="s">
        <v>89</v>
      </c>
      <c r="C59" s="97">
        <v>24</v>
      </c>
      <c r="D59" s="107">
        <v>871</v>
      </c>
      <c r="E59" s="108">
        <v>27.287189337000001</v>
      </c>
      <c r="F59" s="98">
        <v>17.953139863000001</v>
      </c>
      <c r="G59" s="98">
        <v>41.474121383000004</v>
      </c>
      <c r="H59" s="98">
        <v>0.74179244460000004</v>
      </c>
      <c r="I59" s="100">
        <v>27.554535016999999</v>
      </c>
      <c r="J59" s="98">
        <v>18.468953985999999</v>
      </c>
      <c r="K59" s="98">
        <v>41.109658977000002</v>
      </c>
      <c r="L59" s="98">
        <v>0.93204169069999998</v>
      </c>
      <c r="M59" s="98">
        <v>0.61322090100000004</v>
      </c>
      <c r="N59" s="98">
        <v>1.4166211747999999</v>
      </c>
      <c r="O59" s="107">
        <v>13</v>
      </c>
      <c r="P59" s="107">
        <v>763</v>
      </c>
      <c r="Q59" s="108">
        <v>16.762750459999999</v>
      </c>
      <c r="R59" s="98">
        <v>9.5974128457999992</v>
      </c>
      <c r="S59" s="98">
        <v>29.277661336000001</v>
      </c>
      <c r="T59" s="98">
        <v>0.47655292119999998</v>
      </c>
      <c r="U59" s="100">
        <v>17.038007864000001</v>
      </c>
      <c r="V59" s="98">
        <v>9.8932271994000001</v>
      </c>
      <c r="W59" s="98">
        <v>29.342671114000002</v>
      </c>
      <c r="X59" s="98">
        <v>0.81665071499999997</v>
      </c>
      <c r="Y59" s="98">
        <v>0.46756849839999998</v>
      </c>
      <c r="Z59" s="98">
        <v>1.4263544111999999</v>
      </c>
      <c r="AA59" s="107"/>
      <c r="AB59" s="107"/>
      <c r="AC59" s="108"/>
      <c r="AD59" s="98"/>
      <c r="AE59" s="98"/>
      <c r="AF59" s="98"/>
      <c r="AG59" s="100"/>
      <c r="AH59" s="98"/>
      <c r="AI59" s="98"/>
      <c r="AJ59" s="98"/>
      <c r="AK59" s="98"/>
      <c r="AL59" s="98"/>
      <c r="AM59" s="98">
        <v>0.30436887810000002</v>
      </c>
      <c r="AN59" s="98">
        <v>0.61505858530000002</v>
      </c>
      <c r="AO59" s="98">
        <v>0.2432876323</v>
      </c>
      <c r="AP59" s="98">
        <v>1.5549375021</v>
      </c>
      <c r="AQ59" s="98">
        <v>0.16448214159999999</v>
      </c>
      <c r="AR59" s="98">
        <v>0.61430843069999996</v>
      </c>
      <c r="AS59" s="98">
        <v>0.3090542382</v>
      </c>
      <c r="AT59" s="98">
        <v>1.2210634946000001</v>
      </c>
      <c r="AU59" s="97" t="s">
        <v>26</v>
      </c>
      <c r="AV59" s="97" t="s">
        <v>26</v>
      </c>
      <c r="AW59" s="97" t="s">
        <v>26</v>
      </c>
      <c r="AX59" s="97" t="s">
        <v>26</v>
      </c>
      <c r="AY59" s="97" t="s">
        <v>26</v>
      </c>
      <c r="AZ59" s="97" t="s">
        <v>26</v>
      </c>
      <c r="BA59" s="97" t="s">
        <v>26</v>
      </c>
      <c r="BB59" s="97" t="s">
        <v>442</v>
      </c>
      <c r="BC59" s="109" t="s">
        <v>443</v>
      </c>
      <c r="BD59" s="110">
        <v>4.8</v>
      </c>
      <c r="BE59" s="110">
        <v>2.6</v>
      </c>
      <c r="BF59" s="110"/>
    </row>
    <row r="60" spans="1:93" x14ac:dyDescent="0.3">
      <c r="A60" s="9"/>
      <c r="B60" t="s">
        <v>87</v>
      </c>
      <c r="C60" s="97">
        <v>42</v>
      </c>
      <c r="D60" s="107">
        <v>1999</v>
      </c>
      <c r="E60" s="108">
        <v>20.690026791000001</v>
      </c>
      <c r="F60" s="98">
        <v>14.925336927</v>
      </c>
      <c r="G60" s="98">
        <v>28.681242555000001</v>
      </c>
      <c r="H60" s="98">
        <v>3.7223844899999997E-2</v>
      </c>
      <c r="I60" s="100">
        <v>21.010505253000002</v>
      </c>
      <c r="J60" s="98">
        <v>15.527203563</v>
      </c>
      <c r="K60" s="98">
        <v>28.430188938000001</v>
      </c>
      <c r="L60" s="98">
        <v>0.70670406220000004</v>
      </c>
      <c r="M60" s="98">
        <v>0.50980099459999995</v>
      </c>
      <c r="N60" s="98">
        <v>0.97965801730000002</v>
      </c>
      <c r="O60" s="107">
        <v>32</v>
      </c>
      <c r="P60" s="107">
        <v>1689</v>
      </c>
      <c r="Q60" s="108">
        <v>18.573146867999998</v>
      </c>
      <c r="R60" s="98">
        <v>12.851704701999999</v>
      </c>
      <c r="S60" s="98">
        <v>26.841714198999998</v>
      </c>
      <c r="T60" s="98">
        <v>0.59460296580000005</v>
      </c>
      <c r="U60" s="100">
        <v>18.946121966</v>
      </c>
      <c r="V60" s="98">
        <v>13.398239382</v>
      </c>
      <c r="W60" s="98">
        <v>26.791246769000001</v>
      </c>
      <c r="X60" s="98">
        <v>0.90484993530000002</v>
      </c>
      <c r="Y60" s="98">
        <v>0.62611167889999997</v>
      </c>
      <c r="Z60" s="98">
        <v>1.3076794971000001</v>
      </c>
      <c r="AA60" s="107">
        <v>28</v>
      </c>
      <c r="AB60" s="107">
        <v>1605</v>
      </c>
      <c r="AC60" s="108">
        <v>17.317930934</v>
      </c>
      <c r="AD60" s="98">
        <v>11.706429211</v>
      </c>
      <c r="AE60" s="98">
        <v>25.619317934000001</v>
      </c>
      <c r="AF60" s="98">
        <v>0.4363866803</v>
      </c>
      <c r="AG60" s="100">
        <v>17.445482865999999</v>
      </c>
      <c r="AH60" s="98">
        <v>12.045394363</v>
      </c>
      <c r="AI60" s="98">
        <v>25.266493006000001</v>
      </c>
      <c r="AJ60" s="98">
        <v>1.1682507759</v>
      </c>
      <c r="AK60" s="98">
        <v>0.7897043279</v>
      </c>
      <c r="AL60" s="98">
        <v>1.7282542683</v>
      </c>
      <c r="AM60" s="98">
        <v>0.79321561539999996</v>
      </c>
      <c r="AN60" s="98">
        <v>0.93241770270000002</v>
      </c>
      <c r="AO60" s="98">
        <v>0.55257662860000001</v>
      </c>
      <c r="AP60" s="98">
        <v>1.573361462</v>
      </c>
      <c r="AQ60" s="98">
        <v>0.65758710239999996</v>
      </c>
      <c r="AR60" s="98">
        <v>0.89768597480000001</v>
      </c>
      <c r="AS60" s="98">
        <v>0.55699148409999999</v>
      </c>
      <c r="AT60" s="98">
        <v>1.4467727644999999</v>
      </c>
      <c r="AU60" s="97" t="s">
        <v>26</v>
      </c>
      <c r="AV60" s="97" t="s">
        <v>26</v>
      </c>
      <c r="AW60" s="97" t="s">
        <v>26</v>
      </c>
      <c r="AX60" s="97" t="s">
        <v>26</v>
      </c>
      <c r="AY60" s="97" t="s">
        <v>26</v>
      </c>
      <c r="AZ60" s="97" t="s">
        <v>26</v>
      </c>
      <c r="BA60" s="97" t="s">
        <v>26</v>
      </c>
      <c r="BB60" s="97" t="s">
        <v>26</v>
      </c>
      <c r="BC60" s="109" t="s">
        <v>26</v>
      </c>
      <c r="BD60" s="110">
        <v>8.4</v>
      </c>
      <c r="BE60" s="110">
        <v>6.4</v>
      </c>
      <c r="BF60" s="110">
        <v>5.6</v>
      </c>
    </row>
    <row r="61" spans="1:93" x14ac:dyDescent="0.3">
      <c r="A61" s="9"/>
      <c r="B61" t="s">
        <v>85</v>
      </c>
      <c r="C61" s="97">
        <v>64</v>
      </c>
      <c r="D61" s="107">
        <v>2512</v>
      </c>
      <c r="E61" s="108">
        <v>25.090749121999998</v>
      </c>
      <c r="F61" s="98">
        <v>19.072690296000001</v>
      </c>
      <c r="G61" s="98">
        <v>33.007702725999998</v>
      </c>
      <c r="H61" s="98">
        <v>0.27014486599999998</v>
      </c>
      <c r="I61" s="100">
        <v>25.477707005999999</v>
      </c>
      <c r="J61" s="98">
        <v>19.941606672999999</v>
      </c>
      <c r="K61" s="98">
        <v>32.550714941000003</v>
      </c>
      <c r="L61" s="98">
        <v>0.85701843249999998</v>
      </c>
      <c r="M61" s="98">
        <v>0.65146110469999996</v>
      </c>
      <c r="N61" s="98">
        <v>1.1274358336000001</v>
      </c>
      <c r="O61" s="107">
        <v>38</v>
      </c>
      <c r="P61" s="107">
        <v>2086</v>
      </c>
      <c r="Q61" s="108">
        <v>17.701521412999998</v>
      </c>
      <c r="R61" s="98">
        <v>12.578640733</v>
      </c>
      <c r="S61" s="98">
        <v>24.910788613000001</v>
      </c>
      <c r="T61" s="98">
        <v>0.39569210259999998</v>
      </c>
      <c r="U61" s="100">
        <v>18.216682645999999</v>
      </c>
      <c r="V61" s="98">
        <v>13.255196446999999</v>
      </c>
      <c r="W61" s="98">
        <v>25.035277898</v>
      </c>
      <c r="X61" s="98">
        <v>0.86238592839999995</v>
      </c>
      <c r="Y61" s="98">
        <v>0.61280849900000001</v>
      </c>
      <c r="Z61" s="98">
        <v>1.2136083144000001</v>
      </c>
      <c r="AA61" s="107">
        <v>14</v>
      </c>
      <c r="AB61" s="107">
        <v>1931</v>
      </c>
      <c r="AC61" s="108">
        <v>7.3641113912999998</v>
      </c>
      <c r="AD61" s="98">
        <v>4.2966429139000004</v>
      </c>
      <c r="AE61" s="98">
        <v>12.62151351</v>
      </c>
      <c r="AF61" s="98">
        <v>1.0926796399999999E-2</v>
      </c>
      <c r="AG61" s="100">
        <v>7.2501294665999998</v>
      </c>
      <c r="AH61" s="98">
        <v>4.2939064695000004</v>
      </c>
      <c r="AI61" s="98">
        <v>12.241621390000001</v>
      </c>
      <c r="AJ61" s="98">
        <v>0.49677579150000001</v>
      </c>
      <c r="AK61" s="98">
        <v>0.28984735169999998</v>
      </c>
      <c r="AL61" s="98">
        <v>0.85143502459999998</v>
      </c>
      <c r="AM61" s="98">
        <v>6.0293203999999996E-3</v>
      </c>
      <c r="AN61" s="98">
        <v>0.41601573219999999</v>
      </c>
      <c r="AO61" s="98">
        <v>0.22246746919999999</v>
      </c>
      <c r="AP61" s="98">
        <v>0.77795234530000001</v>
      </c>
      <c r="AQ61" s="98">
        <v>0.1045896303</v>
      </c>
      <c r="AR61" s="98">
        <v>0.7054999166</v>
      </c>
      <c r="AS61" s="98">
        <v>0.46295530029999998</v>
      </c>
      <c r="AT61" s="98">
        <v>1.0751148804999999</v>
      </c>
      <c r="AU61" s="97" t="s">
        <v>26</v>
      </c>
      <c r="AV61" s="97" t="s">
        <v>26</v>
      </c>
      <c r="AW61" s="97" t="s">
        <v>26</v>
      </c>
      <c r="AX61" s="97" t="s">
        <v>26</v>
      </c>
      <c r="AY61" s="97" t="s">
        <v>26</v>
      </c>
      <c r="AZ61" s="97" t="s">
        <v>26</v>
      </c>
      <c r="BA61" s="97" t="s">
        <v>26</v>
      </c>
      <c r="BB61" s="97" t="s">
        <v>26</v>
      </c>
      <c r="BC61" s="109" t="s">
        <v>26</v>
      </c>
      <c r="BD61" s="110">
        <v>12.8</v>
      </c>
      <c r="BE61" s="110">
        <v>7.6</v>
      </c>
      <c r="BF61" s="110">
        <v>2.8</v>
      </c>
    </row>
    <row r="62" spans="1:93" x14ac:dyDescent="0.3">
      <c r="A62" s="9"/>
      <c r="B62" t="s">
        <v>88</v>
      </c>
      <c r="C62" s="97">
        <v>83</v>
      </c>
      <c r="D62" s="107">
        <v>2147</v>
      </c>
      <c r="E62" s="108">
        <v>39.800329806999997</v>
      </c>
      <c r="F62" s="98">
        <v>31.081934110999999</v>
      </c>
      <c r="G62" s="98">
        <v>50.964211142000003</v>
      </c>
      <c r="H62" s="98">
        <v>1.4922439900000001E-2</v>
      </c>
      <c r="I62" s="100">
        <v>38.658593386</v>
      </c>
      <c r="J62" s="98">
        <v>31.175579890000002</v>
      </c>
      <c r="K62" s="98">
        <v>47.937739983</v>
      </c>
      <c r="L62" s="98">
        <v>1.3594498952</v>
      </c>
      <c r="M62" s="98">
        <v>1.0616578374000001</v>
      </c>
      <c r="N62" s="98">
        <v>1.7407717934</v>
      </c>
      <c r="O62" s="107">
        <v>58</v>
      </c>
      <c r="P62" s="107">
        <v>1825</v>
      </c>
      <c r="Q62" s="108">
        <v>30.251921078999999</v>
      </c>
      <c r="R62" s="98">
        <v>22.719998929999999</v>
      </c>
      <c r="S62" s="98">
        <v>40.280755812999999</v>
      </c>
      <c r="T62" s="98">
        <v>7.9291068000000003E-3</v>
      </c>
      <c r="U62" s="100">
        <v>31.780821918000001</v>
      </c>
      <c r="V62" s="98">
        <v>24.569532133999999</v>
      </c>
      <c r="W62" s="98">
        <v>41.108664027000003</v>
      </c>
      <c r="X62" s="98">
        <v>1.473818574</v>
      </c>
      <c r="Y62" s="98">
        <v>1.1068770256</v>
      </c>
      <c r="Z62" s="98">
        <v>1.9624051622000001</v>
      </c>
      <c r="AA62" s="107">
        <v>31</v>
      </c>
      <c r="AB62" s="107">
        <v>1759</v>
      </c>
      <c r="AC62" s="108">
        <v>17.830794663999999</v>
      </c>
      <c r="AD62" s="98">
        <v>12.266120593</v>
      </c>
      <c r="AE62" s="98">
        <v>25.919950477</v>
      </c>
      <c r="AF62" s="98">
        <v>0.33321165699999999</v>
      </c>
      <c r="AG62" s="100">
        <v>17.623649800999999</v>
      </c>
      <c r="AH62" s="98">
        <v>12.394115645999999</v>
      </c>
      <c r="AI62" s="98">
        <v>25.059717141</v>
      </c>
      <c r="AJ62" s="98">
        <v>1.2028480642999999</v>
      </c>
      <c r="AK62" s="98">
        <v>0.82746056420000003</v>
      </c>
      <c r="AL62" s="98">
        <v>1.7485346473000001</v>
      </c>
      <c r="AM62" s="98">
        <v>2.2600396299999999E-2</v>
      </c>
      <c r="AN62" s="98">
        <v>0.58941032589999998</v>
      </c>
      <c r="AO62" s="98">
        <v>0.3741724622</v>
      </c>
      <c r="AP62" s="98">
        <v>0.92846098379999997</v>
      </c>
      <c r="AQ62" s="98">
        <v>0.13462513579999999</v>
      </c>
      <c r="AR62" s="98">
        <v>0.76009222099999996</v>
      </c>
      <c r="AS62" s="98">
        <v>0.53063549720000003</v>
      </c>
      <c r="AT62" s="98">
        <v>1.0887703282000001</v>
      </c>
      <c r="AU62" s="97" t="s">
        <v>26</v>
      </c>
      <c r="AV62" s="97" t="s">
        <v>26</v>
      </c>
      <c r="AW62" s="97" t="s">
        <v>26</v>
      </c>
      <c r="AX62" s="97" t="s">
        <v>26</v>
      </c>
      <c r="AY62" s="97" t="s">
        <v>26</v>
      </c>
      <c r="AZ62" s="97" t="s">
        <v>26</v>
      </c>
      <c r="BA62" s="97" t="s">
        <v>26</v>
      </c>
      <c r="BB62" s="97" t="s">
        <v>26</v>
      </c>
      <c r="BC62" s="109" t="s">
        <v>26</v>
      </c>
      <c r="BD62" s="110">
        <v>16.600000000000001</v>
      </c>
      <c r="BE62" s="110">
        <v>11.6</v>
      </c>
      <c r="BF62" s="110">
        <v>6.2</v>
      </c>
    </row>
    <row r="63" spans="1:93" x14ac:dyDescent="0.3">
      <c r="A63" s="9"/>
      <c r="B63" t="s">
        <v>90</v>
      </c>
      <c r="C63" s="97">
        <v>47</v>
      </c>
      <c r="D63" s="107">
        <v>1352</v>
      </c>
      <c r="E63" s="108">
        <v>34.543275725999997</v>
      </c>
      <c r="F63" s="98">
        <v>25.304529741</v>
      </c>
      <c r="G63" s="98">
        <v>47.155110569999998</v>
      </c>
      <c r="H63" s="98">
        <v>0.29754296959999998</v>
      </c>
      <c r="I63" s="100">
        <v>34.763313609000001</v>
      </c>
      <c r="J63" s="98">
        <v>26.119247486999999</v>
      </c>
      <c r="K63" s="98">
        <v>46.268100707000002</v>
      </c>
      <c r="L63" s="98">
        <v>1.1798860158</v>
      </c>
      <c r="M63" s="98">
        <v>0.86432048360000002</v>
      </c>
      <c r="N63" s="98">
        <v>1.6106652992999999</v>
      </c>
      <c r="O63" s="107">
        <v>47</v>
      </c>
      <c r="P63" s="107">
        <v>1233</v>
      </c>
      <c r="Q63" s="108">
        <v>37.978078777</v>
      </c>
      <c r="R63" s="98">
        <v>27.808147661</v>
      </c>
      <c r="S63" s="98">
        <v>51.867333455999997</v>
      </c>
      <c r="T63" s="98">
        <v>1.091566E-4</v>
      </c>
      <c r="U63" s="100">
        <v>38.118410380999997</v>
      </c>
      <c r="V63" s="98">
        <v>28.640083213</v>
      </c>
      <c r="W63" s="98">
        <v>50.733554060000003</v>
      </c>
      <c r="X63" s="98">
        <v>1.8502229249</v>
      </c>
      <c r="Y63" s="98">
        <v>1.3547623777</v>
      </c>
      <c r="Z63" s="98">
        <v>2.5268821517000002</v>
      </c>
      <c r="AA63" s="107">
        <v>26</v>
      </c>
      <c r="AB63" s="107">
        <v>1314</v>
      </c>
      <c r="AC63" s="108">
        <v>20.068667503</v>
      </c>
      <c r="AD63" s="98">
        <v>13.389989341</v>
      </c>
      <c r="AE63" s="98">
        <v>30.078546374999998</v>
      </c>
      <c r="AF63" s="98">
        <v>0.14231098079999999</v>
      </c>
      <c r="AG63" s="100">
        <v>19.786910198000001</v>
      </c>
      <c r="AH63" s="98">
        <v>13.472358344</v>
      </c>
      <c r="AI63" s="98">
        <v>29.061119456</v>
      </c>
      <c r="AJ63" s="98">
        <v>1.3538127893</v>
      </c>
      <c r="AK63" s="98">
        <v>0.90327565669999998</v>
      </c>
      <c r="AL63" s="98">
        <v>2.0290694815000001</v>
      </c>
      <c r="AM63" s="98">
        <v>1.1663365E-2</v>
      </c>
      <c r="AN63" s="98">
        <v>0.52842766539999997</v>
      </c>
      <c r="AO63" s="98">
        <v>0.32189861269999998</v>
      </c>
      <c r="AP63" s="98">
        <v>0.86746505439999999</v>
      </c>
      <c r="AQ63" s="98">
        <v>0.66102366850000005</v>
      </c>
      <c r="AR63" s="98">
        <v>1.0994347808</v>
      </c>
      <c r="AS63" s="98">
        <v>0.71970471869999997</v>
      </c>
      <c r="AT63" s="98">
        <v>1.6795177325999999</v>
      </c>
      <c r="AU63" s="97" t="s">
        <v>26</v>
      </c>
      <c r="AV63" s="97">
        <v>2</v>
      </c>
      <c r="AW63" s="97" t="s">
        <v>26</v>
      </c>
      <c r="AX63" s="97" t="s">
        <v>26</v>
      </c>
      <c r="AY63" s="97" t="s">
        <v>26</v>
      </c>
      <c r="AZ63" s="97" t="s">
        <v>26</v>
      </c>
      <c r="BA63" s="97" t="s">
        <v>26</v>
      </c>
      <c r="BB63" s="97" t="s">
        <v>26</v>
      </c>
      <c r="BC63" s="109">
        <v>-2</v>
      </c>
      <c r="BD63" s="110">
        <v>9.4</v>
      </c>
      <c r="BE63" s="110">
        <v>9.4</v>
      </c>
      <c r="BF63" s="110">
        <v>5.2</v>
      </c>
    </row>
    <row r="64" spans="1:93" x14ac:dyDescent="0.3">
      <c r="A64" s="9"/>
      <c r="B64" t="s">
        <v>93</v>
      </c>
      <c r="C64" s="97">
        <v>20</v>
      </c>
      <c r="D64" s="107">
        <v>840</v>
      </c>
      <c r="E64" s="108">
        <v>22.963114054999998</v>
      </c>
      <c r="F64" s="98">
        <v>14.559252901000001</v>
      </c>
      <c r="G64" s="98">
        <v>36.217834162000003</v>
      </c>
      <c r="H64" s="98">
        <v>0.29610462869999998</v>
      </c>
      <c r="I64" s="100">
        <v>23.809523810000002</v>
      </c>
      <c r="J64" s="98">
        <v>15.360885723999999</v>
      </c>
      <c r="K64" s="98">
        <v>36.904995857999999</v>
      </c>
      <c r="L64" s="98">
        <v>0.78434533449999999</v>
      </c>
      <c r="M64" s="98">
        <v>0.49729675420000002</v>
      </c>
      <c r="N64" s="98">
        <v>1.2370834889</v>
      </c>
      <c r="O64" s="107">
        <v>14</v>
      </c>
      <c r="P64" s="107">
        <v>741</v>
      </c>
      <c r="Q64" s="108">
        <v>18.246510788999998</v>
      </c>
      <c r="R64" s="98">
        <v>10.644627887</v>
      </c>
      <c r="S64" s="98">
        <v>31.277294003000002</v>
      </c>
      <c r="T64" s="98">
        <v>0.66853265409999996</v>
      </c>
      <c r="U64" s="100">
        <v>18.893387314000002</v>
      </c>
      <c r="V64" s="98">
        <v>11.189653700999999</v>
      </c>
      <c r="W64" s="98">
        <v>31.900905402999999</v>
      </c>
      <c r="X64" s="98">
        <v>0.88893681960000004</v>
      </c>
      <c r="Y64" s="98">
        <v>0.51858691059999995</v>
      </c>
      <c r="Z64" s="98">
        <v>1.5237728778999999</v>
      </c>
      <c r="AA64" s="107">
        <v>7</v>
      </c>
      <c r="AB64" s="107">
        <v>709</v>
      </c>
      <c r="AC64" s="108">
        <v>10.243846739</v>
      </c>
      <c r="AD64" s="98">
        <v>4.8323166721000002</v>
      </c>
      <c r="AE64" s="98">
        <v>21.715546213</v>
      </c>
      <c r="AF64" s="98">
        <v>0.33503449089999998</v>
      </c>
      <c r="AG64" s="100">
        <v>9.8730606487999992</v>
      </c>
      <c r="AH64" s="98">
        <v>4.7068229474000001</v>
      </c>
      <c r="AI64" s="98">
        <v>20.709792499999999</v>
      </c>
      <c r="AJ64" s="98">
        <v>0.69103993699999999</v>
      </c>
      <c r="AK64" s="98">
        <v>0.32598338240000002</v>
      </c>
      <c r="AL64" s="98">
        <v>1.4649096252</v>
      </c>
      <c r="AM64" s="98">
        <v>0.2169327342</v>
      </c>
      <c r="AN64" s="98">
        <v>0.56141400720000001</v>
      </c>
      <c r="AO64" s="98">
        <v>0.22454500329999999</v>
      </c>
      <c r="AP64" s="98">
        <v>1.4036637771</v>
      </c>
      <c r="AQ64" s="98">
        <v>0.51700570769999998</v>
      </c>
      <c r="AR64" s="98">
        <v>0.79460088669999995</v>
      </c>
      <c r="AS64" s="98">
        <v>0.3963887472</v>
      </c>
      <c r="AT64" s="98">
        <v>1.5928569455999999</v>
      </c>
      <c r="AU64" s="97" t="s">
        <v>26</v>
      </c>
      <c r="AV64" s="97" t="s">
        <v>26</v>
      </c>
      <c r="AW64" s="97" t="s">
        <v>26</v>
      </c>
      <c r="AX64" s="97" t="s">
        <v>26</v>
      </c>
      <c r="AY64" s="97" t="s">
        <v>26</v>
      </c>
      <c r="AZ64" s="97" t="s">
        <v>26</v>
      </c>
      <c r="BA64" s="97" t="s">
        <v>26</v>
      </c>
      <c r="BB64" s="97" t="s">
        <v>26</v>
      </c>
      <c r="BC64" s="109" t="s">
        <v>26</v>
      </c>
      <c r="BD64" s="110">
        <v>4</v>
      </c>
      <c r="BE64" s="110">
        <v>2.8</v>
      </c>
      <c r="BF64" s="110">
        <v>1.4</v>
      </c>
    </row>
    <row r="65" spans="1:93" x14ac:dyDescent="0.3">
      <c r="A65" s="9"/>
      <c r="B65" t="s">
        <v>92</v>
      </c>
      <c r="C65" s="97">
        <v>46</v>
      </c>
      <c r="D65" s="107">
        <v>976</v>
      </c>
      <c r="E65" s="108">
        <v>44.804884981999997</v>
      </c>
      <c r="F65" s="98">
        <v>32.697355899999998</v>
      </c>
      <c r="G65" s="98">
        <v>61.395720326000003</v>
      </c>
      <c r="H65" s="98">
        <v>8.1100996000000002E-3</v>
      </c>
      <c r="I65" s="100">
        <v>47.131147540999997</v>
      </c>
      <c r="J65" s="98">
        <v>35.302478190999999</v>
      </c>
      <c r="K65" s="98">
        <v>62.923204896000001</v>
      </c>
      <c r="L65" s="98">
        <v>1.5303892325999999</v>
      </c>
      <c r="M65" s="98">
        <v>1.1168353947</v>
      </c>
      <c r="N65" s="98">
        <v>2.0970782395000001</v>
      </c>
      <c r="O65" s="107">
        <v>37</v>
      </c>
      <c r="P65" s="107">
        <v>885</v>
      </c>
      <c r="Q65" s="108">
        <v>40.992957015999998</v>
      </c>
      <c r="R65" s="98">
        <v>29.014990336</v>
      </c>
      <c r="S65" s="98">
        <v>57.915667229</v>
      </c>
      <c r="T65" s="98">
        <v>8.7493799999999999E-5</v>
      </c>
      <c r="U65" s="100">
        <v>41.807909604999999</v>
      </c>
      <c r="V65" s="98">
        <v>30.291569891999998</v>
      </c>
      <c r="W65" s="98">
        <v>57.702565821</v>
      </c>
      <c r="X65" s="98">
        <v>1.9971023094</v>
      </c>
      <c r="Y65" s="98">
        <v>1.4135575577999999</v>
      </c>
      <c r="Z65" s="98">
        <v>2.8215459726000001</v>
      </c>
      <c r="AA65" s="107">
        <v>21</v>
      </c>
      <c r="AB65" s="107">
        <v>1065</v>
      </c>
      <c r="AC65" s="108">
        <v>20.169085905999999</v>
      </c>
      <c r="AD65" s="98">
        <v>12.913597203</v>
      </c>
      <c r="AE65" s="98">
        <v>31.501062011999998</v>
      </c>
      <c r="AF65" s="98">
        <v>0.17588217689999999</v>
      </c>
      <c r="AG65" s="100">
        <v>19.718309859000001</v>
      </c>
      <c r="AH65" s="98">
        <v>12.856486024000001</v>
      </c>
      <c r="AI65" s="98">
        <v>30.242458397</v>
      </c>
      <c r="AJ65" s="98">
        <v>1.3605869171</v>
      </c>
      <c r="AK65" s="98">
        <v>0.87113870650000003</v>
      </c>
      <c r="AL65" s="98">
        <v>2.1250310027000001</v>
      </c>
      <c r="AM65" s="98">
        <v>1.1557929999999999E-2</v>
      </c>
      <c r="AN65" s="98">
        <v>0.49201344270000003</v>
      </c>
      <c r="AO65" s="98">
        <v>0.28373736449999998</v>
      </c>
      <c r="AP65" s="98">
        <v>0.85317359650000002</v>
      </c>
      <c r="AQ65" s="98">
        <v>0.69989526980000005</v>
      </c>
      <c r="AR65" s="98">
        <v>0.91492159910000004</v>
      </c>
      <c r="AS65" s="98">
        <v>0.58214595179999995</v>
      </c>
      <c r="AT65" s="98">
        <v>1.437923823</v>
      </c>
      <c r="AU65" s="97" t="s">
        <v>26</v>
      </c>
      <c r="AV65" s="97">
        <v>2</v>
      </c>
      <c r="AW65" s="97" t="s">
        <v>26</v>
      </c>
      <c r="AX65" s="97" t="s">
        <v>26</v>
      </c>
      <c r="AY65" s="97" t="s">
        <v>26</v>
      </c>
      <c r="AZ65" s="97" t="s">
        <v>26</v>
      </c>
      <c r="BA65" s="97" t="s">
        <v>26</v>
      </c>
      <c r="BB65" s="97" t="s">
        <v>26</v>
      </c>
      <c r="BC65" s="109">
        <v>-2</v>
      </c>
      <c r="BD65" s="110">
        <v>9.1999999999999993</v>
      </c>
      <c r="BE65" s="110">
        <v>7.4</v>
      </c>
      <c r="BF65" s="110">
        <v>4.2</v>
      </c>
    </row>
    <row r="66" spans="1:93" x14ac:dyDescent="0.3">
      <c r="A66" s="9"/>
      <c r="B66" t="s">
        <v>91</v>
      </c>
      <c r="C66" s="97">
        <v>93</v>
      </c>
      <c r="D66" s="107">
        <v>1306</v>
      </c>
      <c r="E66" s="108">
        <v>71.880129175999997</v>
      </c>
      <c r="F66" s="98">
        <v>56.697470297999999</v>
      </c>
      <c r="G66" s="98">
        <v>91.128456760000006</v>
      </c>
      <c r="H66" s="98">
        <v>1.1747989999999999E-13</v>
      </c>
      <c r="I66" s="100">
        <v>71.209800919000003</v>
      </c>
      <c r="J66" s="98">
        <v>58.113132135999997</v>
      </c>
      <c r="K66" s="98">
        <v>87.258001082999996</v>
      </c>
      <c r="L66" s="98">
        <v>2.4551915661999999</v>
      </c>
      <c r="M66" s="98">
        <v>1.9366012902</v>
      </c>
      <c r="N66" s="98">
        <v>3.1126518698000001</v>
      </c>
      <c r="O66" s="107">
        <v>54</v>
      </c>
      <c r="P66" s="107">
        <v>1259</v>
      </c>
      <c r="Q66" s="108">
        <v>43.276513100000003</v>
      </c>
      <c r="R66" s="98">
        <v>32.259901075000002</v>
      </c>
      <c r="S66" s="98">
        <v>58.055248890000001</v>
      </c>
      <c r="T66" s="98">
        <v>6.4824367000000001E-7</v>
      </c>
      <c r="U66" s="100">
        <v>42.891183478999999</v>
      </c>
      <c r="V66" s="98">
        <v>32.849909046000001</v>
      </c>
      <c r="W66" s="98">
        <v>56.001787331000003</v>
      </c>
      <c r="X66" s="98">
        <v>2.1083530086</v>
      </c>
      <c r="Y66" s="98">
        <v>1.5716437073</v>
      </c>
      <c r="Z66" s="98">
        <v>2.8283461373000001</v>
      </c>
      <c r="AA66" s="107">
        <v>33</v>
      </c>
      <c r="AB66" s="107">
        <v>1268</v>
      </c>
      <c r="AC66" s="108">
        <v>26.557149228</v>
      </c>
      <c r="AD66" s="98">
        <v>18.457821794000001</v>
      </c>
      <c r="AE66" s="98">
        <v>38.210476999999997</v>
      </c>
      <c r="AF66" s="98">
        <v>1.6828501999999999E-3</v>
      </c>
      <c r="AG66" s="100">
        <v>26.025236592999999</v>
      </c>
      <c r="AH66" s="98">
        <v>18.502035800000002</v>
      </c>
      <c r="AI66" s="98">
        <v>36.607481849999999</v>
      </c>
      <c r="AJ66" s="98">
        <v>1.7915194552</v>
      </c>
      <c r="AK66" s="98">
        <v>1.2451467046</v>
      </c>
      <c r="AL66" s="98">
        <v>2.5776416115999998</v>
      </c>
      <c r="AM66" s="98">
        <v>3.3930855699999998E-2</v>
      </c>
      <c r="AN66" s="98">
        <v>0.61366194559999998</v>
      </c>
      <c r="AO66" s="98">
        <v>0.39079574929999999</v>
      </c>
      <c r="AP66" s="98">
        <v>0.96362609929999998</v>
      </c>
      <c r="AQ66" s="98">
        <v>5.5537635000000004E-3</v>
      </c>
      <c r="AR66" s="98">
        <v>0.60206504350000001</v>
      </c>
      <c r="AS66" s="98">
        <v>0.4206261315</v>
      </c>
      <c r="AT66" s="98">
        <v>0.86176841969999995</v>
      </c>
      <c r="AU66" s="97">
        <v>1</v>
      </c>
      <c r="AV66" s="97">
        <v>2</v>
      </c>
      <c r="AW66" s="97">
        <v>3</v>
      </c>
      <c r="AX66" s="97" t="s">
        <v>26</v>
      </c>
      <c r="AY66" s="97" t="s">
        <v>26</v>
      </c>
      <c r="AZ66" s="97" t="s">
        <v>26</v>
      </c>
      <c r="BA66" s="97" t="s">
        <v>26</v>
      </c>
      <c r="BB66" s="97" t="s">
        <v>26</v>
      </c>
      <c r="BC66" s="109" t="s">
        <v>226</v>
      </c>
      <c r="BD66" s="110">
        <v>18.600000000000001</v>
      </c>
      <c r="BE66" s="110">
        <v>10.8</v>
      </c>
      <c r="BF66" s="110">
        <v>6.6</v>
      </c>
      <c r="BQ66" s="45"/>
      <c r="CC66" s="4"/>
      <c r="CO66" s="4"/>
    </row>
    <row r="67" spans="1:93" x14ac:dyDescent="0.3">
      <c r="A67" s="9"/>
      <c r="B67" t="s">
        <v>131</v>
      </c>
      <c r="C67" s="97">
        <v>126</v>
      </c>
      <c r="D67" s="107">
        <v>2071</v>
      </c>
      <c r="E67" s="108">
        <v>60.72161912</v>
      </c>
      <c r="F67" s="98">
        <v>49.064016959999996</v>
      </c>
      <c r="G67" s="98">
        <v>75.149065589000003</v>
      </c>
      <c r="H67" s="98">
        <v>1.9837440000000002E-11</v>
      </c>
      <c r="I67" s="100">
        <v>60.840173829000001</v>
      </c>
      <c r="J67" s="98">
        <v>51.092762596</v>
      </c>
      <c r="K67" s="98">
        <v>72.447183582999997</v>
      </c>
      <c r="L67" s="98">
        <v>2.0740531334000001</v>
      </c>
      <c r="M67" s="98">
        <v>1.6758673367000001</v>
      </c>
      <c r="N67" s="98">
        <v>2.5668478083999999</v>
      </c>
      <c r="O67" s="107">
        <v>90</v>
      </c>
      <c r="P67" s="107">
        <v>1557</v>
      </c>
      <c r="Q67" s="108">
        <v>56.214546873000003</v>
      </c>
      <c r="R67" s="98">
        <v>44.162569046000002</v>
      </c>
      <c r="S67" s="98">
        <v>71.555512925000002</v>
      </c>
      <c r="T67" s="98">
        <v>2.7621119999999999E-16</v>
      </c>
      <c r="U67" s="100">
        <v>57.803468207999998</v>
      </c>
      <c r="V67" s="98">
        <v>47.014235243999998</v>
      </c>
      <c r="W67" s="98">
        <v>71.068707584999999</v>
      </c>
      <c r="X67" s="98">
        <v>2.7386704827999999</v>
      </c>
      <c r="Y67" s="98">
        <v>2.1515200428000001</v>
      </c>
      <c r="Z67" s="98">
        <v>3.4860544472999999</v>
      </c>
      <c r="AA67" s="107">
        <v>47</v>
      </c>
      <c r="AB67" s="107">
        <v>1388</v>
      </c>
      <c r="AC67" s="108">
        <v>34.88023622</v>
      </c>
      <c r="AD67" s="98">
        <v>25.529828023</v>
      </c>
      <c r="AE67" s="98">
        <v>47.655271225</v>
      </c>
      <c r="AF67" s="98">
        <v>7.6963505000000004E-8</v>
      </c>
      <c r="AG67" s="100">
        <v>33.861671469999997</v>
      </c>
      <c r="AH67" s="98">
        <v>25.441803027999999</v>
      </c>
      <c r="AI67" s="98">
        <v>45.068063512999998</v>
      </c>
      <c r="AJ67" s="98">
        <v>2.3529868078999998</v>
      </c>
      <c r="AK67" s="98">
        <v>1.722217366</v>
      </c>
      <c r="AL67" s="98">
        <v>3.2147782433000001</v>
      </c>
      <c r="AM67" s="98">
        <v>1.25591781E-2</v>
      </c>
      <c r="AN67" s="98">
        <v>0.62048416579999999</v>
      </c>
      <c r="AO67" s="98">
        <v>0.42655608589999999</v>
      </c>
      <c r="AP67" s="98">
        <v>0.90257908090000005</v>
      </c>
      <c r="AQ67" s="98">
        <v>0.61322929390000003</v>
      </c>
      <c r="AR67" s="98">
        <v>0.92577483419999995</v>
      </c>
      <c r="AS67" s="98">
        <v>0.68648252129999998</v>
      </c>
      <c r="AT67" s="98">
        <v>1.2484790465</v>
      </c>
      <c r="AU67" s="97">
        <v>1</v>
      </c>
      <c r="AV67" s="97">
        <v>2</v>
      </c>
      <c r="AW67" s="97">
        <v>3</v>
      </c>
      <c r="AX67" s="97" t="s">
        <v>26</v>
      </c>
      <c r="AY67" s="97" t="s">
        <v>26</v>
      </c>
      <c r="AZ67" s="97" t="s">
        <v>26</v>
      </c>
      <c r="BA67" s="97" t="s">
        <v>26</v>
      </c>
      <c r="BB67" s="97" t="s">
        <v>26</v>
      </c>
      <c r="BC67" s="109" t="s">
        <v>226</v>
      </c>
      <c r="BD67" s="110">
        <v>25.2</v>
      </c>
      <c r="BE67" s="110">
        <v>18</v>
      </c>
      <c r="BF67" s="110">
        <v>9.4</v>
      </c>
      <c r="BQ67" s="45"/>
    </row>
    <row r="68" spans="1:93" x14ac:dyDescent="0.3">
      <c r="A68" s="9"/>
      <c r="B68" t="s">
        <v>94</v>
      </c>
      <c r="C68" s="97">
        <v>57</v>
      </c>
      <c r="D68" s="107">
        <v>1381</v>
      </c>
      <c r="E68" s="108">
        <v>37.953388420000003</v>
      </c>
      <c r="F68" s="98">
        <v>28.426147898</v>
      </c>
      <c r="G68" s="98">
        <v>50.673756349999998</v>
      </c>
      <c r="H68" s="98">
        <v>7.8402729599999998E-2</v>
      </c>
      <c r="I68" s="100">
        <v>41.274438812</v>
      </c>
      <c r="J68" s="98">
        <v>31.837340223000002</v>
      </c>
      <c r="K68" s="98">
        <v>53.508844875999998</v>
      </c>
      <c r="L68" s="98">
        <v>1.2963643809000001</v>
      </c>
      <c r="M68" s="98">
        <v>0.97094481300000002</v>
      </c>
      <c r="N68" s="98">
        <v>1.7308508017999999</v>
      </c>
      <c r="O68" s="107">
        <v>58</v>
      </c>
      <c r="P68" s="107">
        <v>1735</v>
      </c>
      <c r="Q68" s="108">
        <v>32.196993634000002</v>
      </c>
      <c r="R68" s="98">
        <v>24.166648527</v>
      </c>
      <c r="S68" s="98">
        <v>42.895745265000002</v>
      </c>
      <c r="T68" s="98">
        <v>2.1025416000000001E-3</v>
      </c>
      <c r="U68" s="100">
        <v>33.429394813000002</v>
      </c>
      <c r="V68" s="98">
        <v>25.84403236</v>
      </c>
      <c r="W68" s="98">
        <v>43.241101929999999</v>
      </c>
      <c r="X68" s="98">
        <v>1.5685789712</v>
      </c>
      <c r="Y68" s="98">
        <v>1.1773551629000001</v>
      </c>
      <c r="Z68" s="98">
        <v>2.0898026922000001</v>
      </c>
      <c r="AA68" s="107">
        <v>33</v>
      </c>
      <c r="AB68" s="107">
        <v>1803</v>
      </c>
      <c r="AC68" s="108">
        <v>17.544116240000001</v>
      </c>
      <c r="AD68" s="98">
        <v>12.185455782</v>
      </c>
      <c r="AE68" s="98">
        <v>25.259294370999999</v>
      </c>
      <c r="AF68" s="98">
        <v>0.36492528839999999</v>
      </c>
      <c r="AG68" s="100">
        <v>18.302828619</v>
      </c>
      <c r="AH68" s="98">
        <v>13.011969713999999</v>
      </c>
      <c r="AI68" s="98">
        <v>25.745028832999999</v>
      </c>
      <c r="AJ68" s="98">
        <v>1.1835090167</v>
      </c>
      <c r="AK68" s="98">
        <v>0.82201899450000004</v>
      </c>
      <c r="AL68" s="98">
        <v>1.7039674289</v>
      </c>
      <c r="AM68" s="98">
        <v>7.7774361E-3</v>
      </c>
      <c r="AN68" s="98">
        <v>0.54489920520000001</v>
      </c>
      <c r="AO68" s="98">
        <v>0.34845114240000002</v>
      </c>
      <c r="AP68" s="98">
        <v>0.85209978580000001</v>
      </c>
      <c r="AQ68" s="98">
        <v>0.40752634240000002</v>
      </c>
      <c r="AR68" s="98">
        <v>0.84832988499999995</v>
      </c>
      <c r="AS68" s="98">
        <v>0.57480687239999995</v>
      </c>
      <c r="AT68" s="98">
        <v>1.2520093764</v>
      </c>
      <c r="AU68" s="97" t="s">
        <v>26</v>
      </c>
      <c r="AV68" s="97">
        <v>2</v>
      </c>
      <c r="AW68" s="97" t="s">
        <v>26</v>
      </c>
      <c r="AX68" s="97" t="s">
        <v>26</v>
      </c>
      <c r="AY68" s="97" t="s">
        <v>26</v>
      </c>
      <c r="AZ68" s="97" t="s">
        <v>26</v>
      </c>
      <c r="BA68" s="97" t="s">
        <v>26</v>
      </c>
      <c r="BB68" s="97" t="s">
        <v>26</v>
      </c>
      <c r="BC68" s="109">
        <v>-2</v>
      </c>
      <c r="BD68" s="110">
        <v>11.4</v>
      </c>
      <c r="BE68" s="110">
        <v>11.6</v>
      </c>
      <c r="BF68" s="110">
        <v>6.6</v>
      </c>
    </row>
    <row r="69" spans="1:93" s="3" customFormat="1" x14ac:dyDescent="0.3">
      <c r="A69" s="9"/>
      <c r="B69" s="3" t="s">
        <v>182</v>
      </c>
      <c r="C69" s="103">
        <v>47</v>
      </c>
      <c r="D69" s="104">
        <v>1319</v>
      </c>
      <c r="E69" s="99">
        <v>34.823674208</v>
      </c>
      <c r="F69" s="105">
        <v>25.504982278</v>
      </c>
      <c r="G69" s="105">
        <v>47.547113428000003</v>
      </c>
      <c r="H69" s="105">
        <v>0.27485595559999998</v>
      </c>
      <c r="I69" s="106">
        <v>35.633055345000002</v>
      </c>
      <c r="J69" s="105">
        <v>26.772723731999999</v>
      </c>
      <c r="K69" s="105">
        <v>47.425680178999997</v>
      </c>
      <c r="L69" s="105">
        <v>1.1894635165</v>
      </c>
      <c r="M69" s="105">
        <v>0.87116729059999998</v>
      </c>
      <c r="N69" s="105">
        <v>1.6240548426999999</v>
      </c>
      <c r="O69" s="104">
        <v>32</v>
      </c>
      <c r="P69" s="104">
        <v>1047</v>
      </c>
      <c r="Q69" s="99">
        <v>29.507595463000001</v>
      </c>
      <c r="R69" s="105">
        <v>20.411609533</v>
      </c>
      <c r="S69" s="105">
        <v>42.657007944999997</v>
      </c>
      <c r="T69" s="105">
        <v>5.3583676400000002E-2</v>
      </c>
      <c r="U69" s="106">
        <v>30.563514804</v>
      </c>
      <c r="V69" s="105">
        <v>21.613778715999999</v>
      </c>
      <c r="W69" s="105">
        <v>43.219117279999999</v>
      </c>
      <c r="X69" s="105">
        <v>1.4375563837000001</v>
      </c>
      <c r="Y69" s="105">
        <v>0.99441649259999998</v>
      </c>
      <c r="Z69" s="105">
        <v>2.0781718441999999</v>
      </c>
      <c r="AA69" s="104">
        <v>19</v>
      </c>
      <c r="AB69" s="104">
        <v>920</v>
      </c>
      <c r="AC69" s="99">
        <v>20.317171367</v>
      </c>
      <c r="AD69" s="105">
        <v>12.731353865000001</v>
      </c>
      <c r="AE69" s="105">
        <v>32.422903071999997</v>
      </c>
      <c r="AF69" s="105">
        <v>0.18620986649999999</v>
      </c>
      <c r="AG69" s="106">
        <v>20.652173912999999</v>
      </c>
      <c r="AH69" s="105">
        <v>13.173062334999999</v>
      </c>
      <c r="AI69" s="105">
        <v>32.377610953000001</v>
      </c>
      <c r="AJ69" s="105">
        <v>1.3705766182000001</v>
      </c>
      <c r="AK69" s="105">
        <v>0.85884474820000001</v>
      </c>
      <c r="AL69" s="105">
        <v>2.1872175039999999</v>
      </c>
      <c r="AM69" s="105">
        <v>0.2090826281</v>
      </c>
      <c r="AN69" s="105">
        <v>0.6885403927</v>
      </c>
      <c r="AO69" s="105">
        <v>0.38462712030000001</v>
      </c>
      <c r="AP69" s="105">
        <v>1.2325908584</v>
      </c>
      <c r="AQ69" s="105">
        <v>0.48729559</v>
      </c>
      <c r="AR69" s="105">
        <v>0.84734296809999998</v>
      </c>
      <c r="AS69" s="105">
        <v>0.53096715949999995</v>
      </c>
      <c r="AT69" s="105">
        <v>1.3522307223000001</v>
      </c>
      <c r="AU69" s="103" t="s">
        <v>26</v>
      </c>
      <c r="AV69" s="103" t="s">
        <v>26</v>
      </c>
      <c r="AW69" s="103" t="s">
        <v>26</v>
      </c>
      <c r="AX69" s="103" t="s">
        <v>26</v>
      </c>
      <c r="AY69" s="103" t="s">
        <v>26</v>
      </c>
      <c r="AZ69" s="103" t="s">
        <v>26</v>
      </c>
      <c r="BA69" s="103" t="s">
        <v>26</v>
      </c>
      <c r="BB69" s="103" t="s">
        <v>26</v>
      </c>
      <c r="BC69" s="101" t="s">
        <v>26</v>
      </c>
      <c r="BD69" s="102">
        <v>9.4</v>
      </c>
      <c r="BE69" s="102">
        <v>6.4</v>
      </c>
      <c r="BF69" s="102">
        <v>3.8</v>
      </c>
      <c r="BG69" s="37"/>
      <c r="BH69" s="37"/>
      <c r="BI69" s="37"/>
      <c r="BJ69" s="37"/>
      <c r="BK69" s="37"/>
      <c r="BL69" s="37"/>
      <c r="BM69" s="37"/>
      <c r="BN69" s="37"/>
      <c r="BO69" s="37"/>
      <c r="BP69" s="37"/>
      <c r="BQ69" s="37"/>
      <c r="BR69" s="37"/>
      <c r="BS69" s="37"/>
      <c r="BT69" s="37"/>
      <c r="BU69" s="37"/>
      <c r="BV69" s="37"/>
      <c r="BW69" s="37"/>
    </row>
    <row r="70" spans="1:93" x14ac:dyDescent="0.3">
      <c r="A70" s="9"/>
      <c r="B70" t="s">
        <v>181</v>
      </c>
      <c r="C70" s="97">
        <v>14</v>
      </c>
      <c r="D70" s="107">
        <v>282</v>
      </c>
      <c r="E70" s="108">
        <v>49.903102658000002</v>
      </c>
      <c r="F70" s="98">
        <v>29.141374213999999</v>
      </c>
      <c r="G70" s="98">
        <v>85.456493460000004</v>
      </c>
      <c r="H70" s="98">
        <v>5.2007460300000002E-2</v>
      </c>
      <c r="I70" s="100">
        <v>49.645390071000001</v>
      </c>
      <c r="J70" s="98">
        <v>29.402600682999999</v>
      </c>
      <c r="K70" s="98">
        <v>83.824719514999998</v>
      </c>
      <c r="L70" s="98">
        <v>1.7045277767</v>
      </c>
      <c r="M70" s="98">
        <v>0.99537461910000002</v>
      </c>
      <c r="N70" s="98">
        <v>2.9189160401000001</v>
      </c>
      <c r="O70" s="107">
        <v>9</v>
      </c>
      <c r="P70" s="107">
        <v>273</v>
      </c>
      <c r="Q70" s="108">
        <v>32.944707624000003</v>
      </c>
      <c r="R70" s="98">
        <v>16.938913110000001</v>
      </c>
      <c r="S70" s="98">
        <v>64.074581017</v>
      </c>
      <c r="T70" s="98">
        <v>0.16331737909999999</v>
      </c>
      <c r="U70" s="100">
        <v>32.967032967000002</v>
      </c>
      <c r="V70" s="98">
        <v>17.153234097999999</v>
      </c>
      <c r="W70" s="98">
        <v>63.359787224999998</v>
      </c>
      <c r="X70" s="98">
        <v>1.6050062369</v>
      </c>
      <c r="Y70" s="98">
        <v>0.82523303889999999</v>
      </c>
      <c r="Z70" s="98">
        <v>3.1215970508000002</v>
      </c>
      <c r="AA70" s="107" t="s">
        <v>26</v>
      </c>
      <c r="AB70" s="107" t="s">
        <v>26</v>
      </c>
      <c r="AC70" s="108" t="s">
        <v>26</v>
      </c>
      <c r="AD70" s="98" t="s">
        <v>26</v>
      </c>
      <c r="AE70" s="98" t="s">
        <v>26</v>
      </c>
      <c r="AF70" s="98" t="s">
        <v>26</v>
      </c>
      <c r="AG70" s="100" t="s">
        <v>26</v>
      </c>
      <c r="AH70" s="98" t="s">
        <v>26</v>
      </c>
      <c r="AI70" s="98" t="s">
        <v>26</v>
      </c>
      <c r="AJ70" s="98" t="s">
        <v>26</v>
      </c>
      <c r="AK70" s="98" t="s">
        <v>26</v>
      </c>
      <c r="AL70" s="98" t="s">
        <v>26</v>
      </c>
      <c r="AM70" s="98">
        <v>0.37244286679999999</v>
      </c>
      <c r="AN70" s="98">
        <v>0.6060105657</v>
      </c>
      <c r="AO70" s="98">
        <v>0.2015954586</v>
      </c>
      <c r="AP70" s="98">
        <v>1.8217117005000001</v>
      </c>
      <c r="AQ70" s="98">
        <v>0.336641305</v>
      </c>
      <c r="AR70" s="98">
        <v>0.66017353369999998</v>
      </c>
      <c r="AS70" s="98">
        <v>0.28299719080000002</v>
      </c>
      <c r="AT70" s="98">
        <v>1.5400474236999999</v>
      </c>
      <c r="AU70" s="97" t="s">
        <v>26</v>
      </c>
      <c r="AV70" s="97" t="s">
        <v>26</v>
      </c>
      <c r="AW70" s="97" t="s">
        <v>26</v>
      </c>
      <c r="AX70" s="97" t="s">
        <v>26</v>
      </c>
      <c r="AY70" s="97" t="s">
        <v>26</v>
      </c>
      <c r="AZ70" s="97" t="s">
        <v>26</v>
      </c>
      <c r="BA70" s="97" t="s">
        <v>26</v>
      </c>
      <c r="BB70" s="97" t="s">
        <v>442</v>
      </c>
      <c r="BC70" s="109" t="s">
        <v>443</v>
      </c>
      <c r="BD70" s="110">
        <v>2.8</v>
      </c>
      <c r="BE70" s="110">
        <v>1.8</v>
      </c>
      <c r="BF70" s="110" t="s">
        <v>26</v>
      </c>
    </row>
    <row r="71" spans="1:93" x14ac:dyDescent="0.3">
      <c r="A71" s="9"/>
      <c r="B71" t="s">
        <v>183</v>
      </c>
      <c r="C71" s="97">
        <v>171</v>
      </c>
      <c r="D71" s="107">
        <v>2757</v>
      </c>
      <c r="E71" s="108">
        <v>60.574347402000001</v>
      </c>
      <c r="F71" s="98">
        <v>49.912837944000003</v>
      </c>
      <c r="G71" s="98">
        <v>73.513182466999993</v>
      </c>
      <c r="H71" s="98">
        <v>1.825115E-13</v>
      </c>
      <c r="I71" s="100">
        <v>62.023939063999997</v>
      </c>
      <c r="J71" s="98">
        <v>53.390788575999998</v>
      </c>
      <c r="K71" s="98">
        <v>72.053047344999996</v>
      </c>
      <c r="L71" s="98">
        <v>2.0690228102999999</v>
      </c>
      <c r="M71" s="98">
        <v>1.7048603024</v>
      </c>
      <c r="N71" s="98">
        <v>2.5109713584</v>
      </c>
      <c r="O71" s="107">
        <v>102</v>
      </c>
      <c r="P71" s="107">
        <v>2559</v>
      </c>
      <c r="Q71" s="108">
        <v>40.310985451000001</v>
      </c>
      <c r="R71" s="98">
        <v>32.034640945</v>
      </c>
      <c r="S71" s="98">
        <v>50.725573945000001</v>
      </c>
      <c r="T71" s="98">
        <v>8.6004944999999997E-9</v>
      </c>
      <c r="U71" s="100">
        <v>39.859320046999997</v>
      </c>
      <c r="V71" s="98">
        <v>32.828298537999999</v>
      </c>
      <c r="W71" s="98">
        <v>48.396215013999999</v>
      </c>
      <c r="X71" s="98">
        <v>1.9638778951</v>
      </c>
      <c r="Y71" s="98">
        <v>1.5606694434999999</v>
      </c>
      <c r="Z71" s="98">
        <v>2.4712577049000002</v>
      </c>
      <c r="AA71" s="107">
        <v>91</v>
      </c>
      <c r="AB71" s="107">
        <v>2502</v>
      </c>
      <c r="AC71" s="108">
        <v>36.598290403999997</v>
      </c>
      <c r="AD71" s="98">
        <v>28.760409850999999</v>
      </c>
      <c r="AE71" s="98">
        <v>46.572175688999998</v>
      </c>
      <c r="AF71" s="98">
        <v>1.9828520000000001E-13</v>
      </c>
      <c r="AG71" s="100">
        <v>36.370903276999996</v>
      </c>
      <c r="AH71" s="98">
        <v>29.615830776999999</v>
      </c>
      <c r="AI71" s="98">
        <v>44.666739730000003</v>
      </c>
      <c r="AJ71" s="98">
        <v>2.468885072</v>
      </c>
      <c r="AK71" s="98">
        <v>1.9401492736999999</v>
      </c>
      <c r="AL71" s="98">
        <v>3.1417136718999998</v>
      </c>
      <c r="AM71" s="98">
        <v>0.54049657080000002</v>
      </c>
      <c r="AN71" s="98">
        <v>0.90789867810000002</v>
      </c>
      <c r="AO71" s="98">
        <v>0.6662902275</v>
      </c>
      <c r="AP71" s="98">
        <v>1.2371185642</v>
      </c>
      <c r="AQ71" s="98">
        <v>3.7859932000000002E-3</v>
      </c>
      <c r="AR71" s="98">
        <v>0.66547948400000001</v>
      </c>
      <c r="AS71" s="98">
        <v>0.50514145389999998</v>
      </c>
      <c r="AT71" s="98">
        <v>0.87671075129999998</v>
      </c>
      <c r="AU71" s="97">
        <v>1</v>
      </c>
      <c r="AV71" s="97">
        <v>2</v>
      </c>
      <c r="AW71" s="97">
        <v>3</v>
      </c>
      <c r="AX71" s="97" t="s">
        <v>224</v>
      </c>
      <c r="AY71" s="97" t="s">
        <v>26</v>
      </c>
      <c r="AZ71" s="97" t="s">
        <v>26</v>
      </c>
      <c r="BA71" s="97" t="s">
        <v>26</v>
      </c>
      <c r="BB71" s="97" t="s">
        <v>26</v>
      </c>
      <c r="BC71" s="109" t="s">
        <v>422</v>
      </c>
      <c r="BD71" s="110">
        <v>34.200000000000003</v>
      </c>
      <c r="BE71" s="110">
        <v>20.399999999999999</v>
      </c>
      <c r="BF71" s="110">
        <v>18.2</v>
      </c>
    </row>
    <row r="72" spans="1:93" x14ac:dyDescent="0.3">
      <c r="A72" s="9"/>
      <c r="B72" t="s">
        <v>184</v>
      </c>
      <c r="C72" s="97">
        <v>146</v>
      </c>
      <c r="D72" s="107">
        <v>2243</v>
      </c>
      <c r="E72" s="108">
        <v>65.372549633999995</v>
      </c>
      <c r="F72" s="98">
        <v>53.367294362999999</v>
      </c>
      <c r="G72" s="98">
        <v>80.078450606999994</v>
      </c>
      <c r="H72" s="98">
        <v>8.520778E-15</v>
      </c>
      <c r="I72" s="100">
        <v>65.091395453000004</v>
      </c>
      <c r="J72" s="98">
        <v>55.344904354000001</v>
      </c>
      <c r="K72" s="98">
        <v>76.554288264999997</v>
      </c>
      <c r="L72" s="98">
        <v>2.2329138019000001</v>
      </c>
      <c r="M72" s="98">
        <v>1.822853305</v>
      </c>
      <c r="N72" s="98">
        <v>2.7352195776000001</v>
      </c>
      <c r="O72" s="107">
        <v>130</v>
      </c>
      <c r="P72" s="107">
        <v>2151</v>
      </c>
      <c r="Q72" s="108">
        <v>60.687652878000002</v>
      </c>
      <c r="R72" s="98">
        <v>49.104782483000001</v>
      </c>
      <c r="S72" s="98">
        <v>75.002698834</v>
      </c>
      <c r="T72" s="98">
        <v>1.099515E-23</v>
      </c>
      <c r="U72" s="100">
        <v>60.437006044</v>
      </c>
      <c r="V72" s="98">
        <v>50.891778461000001</v>
      </c>
      <c r="W72" s="98">
        <v>71.772530063000005</v>
      </c>
      <c r="X72" s="98">
        <v>2.9565920718999998</v>
      </c>
      <c r="Y72" s="98">
        <v>2.3922956926999999</v>
      </c>
      <c r="Z72" s="98">
        <v>3.6539950752000001</v>
      </c>
      <c r="AA72" s="107">
        <v>81</v>
      </c>
      <c r="AB72" s="107">
        <v>1968</v>
      </c>
      <c r="AC72" s="108">
        <v>41.742643888000003</v>
      </c>
      <c r="AD72" s="98">
        <v>32.463785657999999</v>
      </c>
      <c r="AE72" s="98">
        <v>53.673602242999998</v>
      </c>
      <c r="AF72" s="98">
        <v>6.951109E-16</v>
      </c>
      <c r="AG72" s="100">
        <v>41.158536585</v>
      </c>
      <c r="AH72" s="98">
        <v>33.104114506000002</v>
      </c>
      <c r="AI72" s="98">
        <v>51.172646032999999</v>
      </c>
      <c r="AJ72" s="98">
        <v>2.8159181541999998</v>
      </c>
      <c r="AK72" s="98">
        <v>2.1899754035000001</v>
      </c>
      <c r="AL72" s="98">
        <v>3.6207689998000001</v>
      </c>
      <c r="AM72" s="98">
        <v>1.6108910800000001E-2</v>
      </c>
      <c r="AN72" s="98">
        <v>0.68782762070000003</v>
      </c>
      <c r="AO72" s="98">
        <v>0.50712167870000002</v>
      </c>
      <c r="AP72" s="98">
        <v>0.93292567780000002</v>
      </c>
      <c r="AQ72" s="98">
        <v>0.58624781500000001</v>
      </c>
      <c r="AR72" s="98">
        <v>0.92833541320000001</v>
      </c>
      <c r="AS72" s="98">
        <v>0.71024787099999998</v>
      </c>
      <c r="AT72" s="98">
        <v>1.2133885572000001</v>
      </c>
      <c r="AU72" s="97">
        <v>1</v>
      </c>
      <c r="AV72" s="97">
        <v>2</v>
      </c>
      <c r="AW72" s="97">
        <v>3</v>
      </c>
      <c r="AX72" s="97" t="s">
        <v>26</v>
      </c>
      <c r="AY72" s="97" t="s">
        <v>26</v>
      </c>
      <c r="AZ72" s="97" t="s">
        <v>26</v>
      </c>
      <c r="BA72" s="97" t="s">
        <v>26</v>
      </c>
      <c r="BB72" s="97" t="s">
        <v>26</v>
      </c>
      <c r="BC72" s="109" t="s">
        <v>226</v>
      </c>
      <c r="BD72" s="110">
        <v>29.2</v>
      </c>
      <c r="BE72" s="110">
        <v>26</v>
      </c>
      <c r="BF72" s="110">
        <v>16.2</v>
      </c>
    </row>
    <row r="73" spans="1:93" x14ac:dyDescent="0.3">
      <c r="A73" s="9"/>
      <c r="B73" t="s">
        <v>186</v>
      </c>
      <c r="C73" s="97">
        <v>35</v>
      </c>
      <c r="D73" s="107">
        <v>423</v>
      </c>
      <c r="E73" s="108">
        <v>85.823182414000001</v>
      </c>
      <c r="F73" s="98">
        <v>60.282609864999998</v>
      </c>
      <c r="G73" s="98">
        <v>122.18480015999999</v>
      </c>
      <c r="H73" s="98">
        <v>2.4117880999999998E-9</v>
      </c>
      <c r="I73" s="100">
        <v>82.742316785</v>
      </c>
      <c r="J73" s="98">
        <v>59.408468366000001</v>
      </c>
      <c r="K73" s="98">
        <v>115.24099468</v>
      </c>
      <c r="L73" s="98">
        <v>2.9314409429000001</v>
      </c>
      <c r="M73" s="98">
        <v>2.0590580043000002</v>
      </c>
      <c r="N73" s="98">
        <v>4.1734356118000004</v>
      </c>
      <c r="O73" s="107">
        <v>31</v>
      </c>
      <c r="P73" s="107">
        <v>351</v>
      </c>
      <c r="Q73" s="108">
        <v>86.16988336</v>
      </c>
      <c r="R73" s="98">
        <v>59.305799786999998</v>
      </c>
      <c r="S73" s="98">
        <v>125.20274281</v>
      </c>
      <c r="T73" s="98">
        <v>5.2336630000000002E-14</v>
      </c>
      <c r="U73" s="100">
        <v>88.319088319000002</v>
      </c>
      <c r="V73" s="98">
        <v>62.111821714999998</v>
      </c>
      <c r="W73" s="98">
        <v>125.58416653</v>
      </c>
      <c r="X73" s="98">
        <v>4.1980399948000002</v>
      </c>
      <c r="Y73" s="98">
        <v>2.8892707026000002</v>
      </c>
      <c r="Z73" s="98">
        <v>6.0996499159999997</v>
      </c>
      <c r="AA73" s="107">
        <v>16</v>
      </c>
      <c r="AB73" s="107">
        <v>305</v>
      </c>
      <c r="AC73" s="108">
        <v>54.554561638000003</v>
      </c>
      <c r="AD73" s="98">
        <v>32.900601121000001</v>
      </c>
      <c r="AE73" s="98">
        <v>90.460359206000007</v>
      </c>
      <c r="AF73" s="98">
        <v>4.4213120000000001E-7</v>
      </c>
      <c r="AG73" s="100">
        <v>52.459016392999999</v>
      </c>
      <c r="AH73" s="98">
        <v>32.138067421000002</v>
      </c>
      <c r="AI73" s="98">
        <v>85.628932347000003</v>
      </c>
      <c r="AJ73" s="98">
        <v>3.6801976637</v>
      </c>
      <c r="AK73" s="98">
        <v>2.2194425497000001</v>
      </c>
      <c r="AL73" s="98">
        <v>6.1023678425999996</v>
      </c>
      <c r="AM73" s="98">
        <v>0.14620246470000001</v>
      </c>
      <c r="AN73" s="98">
        <v>0.63310474039999998</v>
      </c>
      <c r="AO73" s="98">
        <v>0.34174204089999999</v>
      </c>
      <c r="AP73" s="98">
        <v>1.1728776807000001</v>
      </c>
      <c r="AQ73" s="98">
        <v>0.98739822570000002</v>
      </c>
      <c r="AR73" s="98">
        <v>1.0040397121</v>
      </c>
      <c r="AS73" s="98">
        <v>0.60881042669999996</v>
      </c>
      <c r="AT73" s="98">
        <v>1.6558450696</v>
      </c>
      <c r="AU73" s="97">
        <v>1</v>
      </c>
      <c r="AV73" s="97">
        <v>2</v>
      </c>
      <c r="AW73" s="97">
        <v>3</v>
      </c>
      <c r="AX73" s="97" t="s">
        <v>26</v>
      </c>
      <c r="AY73" s="97" t="s">
        <v>26</v>
      </c>
      <c r="AZ73" s="97" t="s">
        <v>26</v>
      </c>
      <c r="BA73" s="97" t="s">
        <v>26</v>
      </c>
      <c r="BB73" s="97" t="s">
        <v>26</v>
      </c>
      <c r="BC73" s="109" t="s">
        <v>226</v>
      </c>
      <c r="BD73" s="110">
        <v>7</v>
      </c>
      <c r="BE73" s="110">
        <v>6.2</v>
      </c>
      <c r="BF73" s="110">
        <v>3.2</v>
      </c>
    </row>
    <row r="74" spans="1:93" x14ac:dyDescent="0.3">
      <c r="A74" s="9"/>
      <c r="B74" t="s">
        <v>185</v>
      </c>
      <c r="C74" s="97">
        <v>22</v>
      </c>
      <c r="D74" s="107">
        <v>320</v>
      </c>
      <c r="E74" s="108">
        <v>72.976476765000001</v>
      </c>
      <c r="F74" s="98">
        <v>47.235523276000002</v>
      </c>
      <c r="G74" s="98">
        <v>112.74493837999999</v>
      </c>
      <c r="H74" s="98">
        <v>3.8667800000000003E-5</v>
      </c>
      <c r="I74" s="100">
        <v>68.75</v>
      </c>
      <c r="J74" s="98">
        <v>45.268481197</v>
      </c>
      <c r="K74" s="98">
        <v>104.41177559</v>
      </c>
      <c r="L74" s="98">
        <v>2.4926392361</v>
      </c>
      <c r="M74" s="98">
        <v>1.6134119360000001</v>
      </c>
      <c r="N74" s="98">
        <v>3.8510006174</v>
      </c>
      <c r="O74" s="107">
        <v>25</v>
      </c>
      <c r="P74" s="107">
        <v>284</v>
      </c>
      <c r="Q74" s="108">
        <v>82.514366065999994</v>
      </c>
      <c r="R74" s="98">
        <v>54.660403590000001</v>
      </c>
      <c r="S74" s="98">
        <v>124.56220884</v>
      </c>
      <c r="T74" s="98">
        <v>3.5623419999999999E-11</v>
      </c>
      <c r="U74" s="100">
        <v>88.028169013999999</v>
      </c>
      <c r="V74" s="98">
        <v>59.481424396000001</v>
      </c>
      <c r="W74" s="98">
        <v>130.2752686</v>
      </c>
      <c r="X74" s="98">
        <v>4.0199498407999998</v>
      </c>
      <c r="Y74" s="98">
        <v>2.6629554487</v>
      </c>
      <c r="Z74" s="98">
        <v>6.0684442658000002</v>
      </c>
      <c r="AA74" s="107"/>
      <c r="AB74" s="107"/>
      <c r="AC74" s="108"/>
      <c r="AD74" s="98"/>
      <c r="AE74" s="98"/>
      <c r="AF74" s="98"/>
      <c r="AG74" s="100"/>
      <c r="AH74" s="98"/>
      <c r="AI74" s="98"/>
      <c r="AJ74" s="98"/>
      <c r="AK74" s="98"/>
      <c r="AL74" s="98"/>
      <c r="AM74" s="98">
        <v>0.16912575090000001</v>
      </c>
      <c r="AN74" s="98">
        <v>0.59310589329999996</v>
      </c>
      <c r="AO74" s="98">
        <v>0.28167793000000002</v>
      </c>
      <c r="AP74" s="98">
        <v>1.2488539686</v>
      </c>
      <c r="AQ74" s="98">
        <v>0.68166569259999998</v>
      </c>
      <c r="AR74" s="98">
        <v>1.1306981334999999</v>
      </c>
      <c r="AS74" s="98">
        <v>0.62870527440000001</v>
      </c>
      <c r="AT74" s="98">
        <v>2.0335096923</v>
      </c>
      <c r="AU74" s="97">
        <v>1</v>
      </c>
      <c r="AV74" s="97">
        <v>2</v>
      </c>
      <c r="AW74" s="97"/>
      <c r="AX74" s="97" t="s">
        <v>26</v>
      </c>
      <c r="AY74" s="97" t="s">
        <v>26</v>
      </c>
      <c r="AZ74" s="97" t="s">
        <v>26</v>
      </c>
      <c r="BA74" s="97" t="s">
        <v>26</v>
      </c>
      <c r="BB74" s="97" t="s">
        <v>442</v>
      </c>
      <c r="BC74" s="109" t="s">
        <v>447</v>
      </c>
      <c r="BD74" s="110">
        <v>4.4000000000000004</v>
      </c>
      <c r="BE74" s="110">
        <v>5</v>
      </c>
      <c r="BF74" s="110"/>
    </row>
    <row r="75" spans="1:93" x14ac:dyDescent="0.3">
      <c r="A75" s="9"/>
      <c r="B75" t="s">
        <v>187</v>
      </c>
      <c r="C75" s="97">
        <v>42</v>
      </c>
      <c r="D75" s="107">
        <v>428</v>
      </c>
      <c r="E75" s="108">
        <v>103.20395834</v>
      </c>
      <c r="F75" s="98">
        <v>74.512923375</v>
      </c>
      <c r="G75" s="98">
        <v>142.94241234</v>
      </c>
      <c r="H75" s="98">
        <v>3.4299749999999997E-14</v>
      </c>
      <c r="I75" s="100">
        <v>98.130841121000003</v>
      </c>
      <c r="J75" s="98">
        <v>72.520747479999997</v>
      </c>
      <c r="K75" s="98">
        <v>132.78492449999999</v>
      </c>
      <c r="L75" s="98">
        <v>3.5251117524</v>
      </c>
      <c r="M75" s="98">
        <v>2.5451192581000002</v>
      </c>
      <c r="N75" s="98">
        <v>4.8824481710000001</v>
      </c>
      <c r="O75" s="107">
        <v>48</v>
      </c>
      <c r="P75" s="107">
        <v>367</v>
      </c>
      <c r="Q75" s="108">
        <v>127.9436599</v>
      </c>
      <c r="R75" s="98">
        <v>93.918308723999999</v>
      </c>
      <c r="S75" s="98">
        <v>174.29594219000001</v>
      </c>
      <c r="T75" s="98">
        <v>4.0893500000000003E-31</v>
      </c>
      <c r="U75" s="100">
        <v>130.79019074000001</v>
      </c>
      <c r="V75" s="98">
        <v>98.563204092999996</v>
      </c>
      <c r="W75" s="98">
        <v>173.5543619</v>
      </c>
      <c r="X75" s="98">
        <v>6.2331824112999996</v>
      </c>
      <c r="Y75" s="98">
        <v>4.5755291860999998</v>
      </c>
      <c r="Z75" s="98">
        <v>8.4913813009000005</v>
      </c>
      <c r="AA75" s="107">
        <v>45</v>
      </c>
      <c r="AB75" s="107">
        <v>341</v>
      </c>
      <c r="AC75" s="108">
        <v>137.00512049</v>
      </c>
      <c r="AD75" s="98">
        <v>99.698107891999996</v>
      </c>
      <c r="AE75" s="98">
        <v>188.27240996</v>
      </c>
      <c r="AF75" s="98">
        <v>8.6501529999999996E-43</v>
      </c>
      <c r="AG75" s="100">
        <v>131.96480937999999</v>
      </c>
      <c r="AH75" s="98">
        <v>98.530004034000001</v>
      </c>
      <c r="AI75" s="98">
        <v>176.74525731</v>
      </c>
      <c r="AJ75" s="98">
        <v>9.2422321657000008</v>
      </c>
      <c r="AK75" s="98">
        <v>6.7255373834999999</v>
      </c>
      <c r="AL75" s="98">
        <v>12.700673646</v>
      </c>
      <c r="AM75" s="98">
        <v>0.75289788660000001</v>
      </c>
      <c r="AN75" s="98">
        <v>1.0708238345000001</v>
      </c>
      <c r="AO75" s="98">
        <v>0.69936494920000003</v>
      </c>
      <c r="AP75" s="98">
        <v>1.6395784288999999</v>
      </c>
      <c r="AQ75" s="98">
        <v>0.33057419430000001</v>
      </c>
      <c r="AR75" s="98">
        <v>1.2397165957</v>
      </c>
      <c r="AS75" s="98">
        <v>0.80413719210000001</v>
      </c>
      <c r="AT75" s="98">
        <v>1.9112376005</v>
      </c>
      <c r="AU75" s="97">
        <v>1</v>
      </c>
      <c r="AV75" s="97">
        <v>2</v>
      </c>
      <c r="AW75" s="97">
        <v>3</v>
      </c>
      <c r="AX75" s="97" t="s">
        <v>26</v>
      </c>
      <c r="AY75" s="97" t="s">
        <v>26</v>
      </c>
      <c r="AZ75" s="97" t="s">
        <v>26</v>
      </c>
      <c r="BA75" s="97" t="s">
        <v>26</v>
      </c>
      <c r="BB75" s="97" t="s">
        <v>26</v>
      </c>
      <c r="BC75" s="109" t="s">
        <v>226</v>
      </c>
      <c r="BD75" s="110">
        <v>8.4</v>
      </c>
      <c r="BE75" s="110">
        <v>9.6</v>
      </c>
      <c r="BF75" s="110">
        <v>9</v>
      </c>
      <c r="BQ75" s="45"/>
      <c r="CC75" s="4"/>
      <c r="CO75" s="4"/>
    </row>
    <row r="76" spans="1:93" x14ac:dyDescent="0.3">
      <c r="A76" s="9"/>
      <c r="B76" t="s">
        <v>188</v>
      </c>
      <c r="C76" s="97">
        <v>140</v>
      </c>
      <c r="D76" s="107">
        <v>1233</v>
      </c>
      <c r="E76" s="108">
        <v>111.58701671</v>
      </c>
      <c r="F76" s="98">
        <v>90.803139841000004</v>
      </c>
      <c r="G76" s="98">
        <v>137.12810284</v>
      </c>
      <c r="H76" s="98">
        <v>4.3781749999999998E-37</v>
      </c>
      <c r="I76" s="100">
        <v>113.54420114</v>
      </c>
      <c r="J76" s="98">
        <v>96.211126239999999</v>
      </c>
      <c r="K76" s="98">
        <v>133.99994486</v>
      </c>
      <c r="L76" s="98">
        <v>3.811449777</v>
      </c>
      <c r="M76" s="98">
        <v>3.1015401011999999</v>
      </c>
      <c r="N76" s="98">
        <v>4.6838502577999996</v>
      </c>
      <c r="O76" s="107">
        <v>109</v>
      </c>
      <c r="P76" s="107">
        <v>1092</v>
      </c>
      <c r="Q76" s="108">
        <v>98.208904535000002</v>
      </c>
      <c r="R76" s="98">
        <v>78.371018289000006</v>
      </c>
      <c r="S76" s="98">
        <v>123.06831199</v>
      </c>
      <c r="T76" s="98">
        <v>4.158872E-42</v>
      </c>
      <c r="U76" s="100">
        <v>99.816849817000005</v>
      </c>
      <c r="V76" s="98">
        <v>82.732002872999999</v>
      </c>
      <c r="W76" s="98">
        <v>120.42985981</v>
      </c>
      <c r="X76" s="98">
        <v>4.7845592104000003</v>
      </c>
      <c r="Y76" s="98">
        <v>3.8180934728999998</v>
      </c>
      <c r="Z76" s="98">
        <v>5.9956643284000002</v>
      </c>
      <c r="AA76" s="107">
        <v>108</v>
      </c>
      <c r="AB76" s="107">
        <v>1203</v>
      </c>
      <c r="AC76" s="108">
        <v>94.111170294999994</v>
      </c>
      <c r="AD76" s="98">
        <v>75.057247113000003</v>
      </c>
      <c r="AE76" s="98">
        <v>118.00209460000001</v>
      </c>
      <c r="AF76" s="98">
        <v>1.041562E-57</v>
      </c>
      <c r="AG76" s="100">
        <v>89.775561096999994</v>
      </c>
      <c r="AH76" s="98">
        <v>74.344906819000002</v>
      </c>
      <c r="AI76" s="98">
        <v>108.40892423</v>
      </c>
      <c r="AJ76" s="98">
        <v>6.3486480075999996</v>
      </c>
      <c r="AK76" s="98">
        <v>5.0632888832000003</v>
      </c>
      <c r="AL76" s="98">
        <v>7.9603065227999998</v>
      </c>
      <c r="AM76" s="98">
        <v>0.77686778379999999</v>
      </c>
      <c r="AN76" s="98">
        <v>0.9582753289</v>
      </c>
      <c r="AO76" s="98">
        <v>0.71364248910000005</v>
      </c>
      <c r="AP76" s="98">
        <v>1.2867670017999999</v>
      </c>
      <c r="AQ76" s="98">
        <v>0.3733421173</v>
      </c>
      <c r="AR76" s="98">
        <v>0.88011049519999995</v>
      </c>
      <c r="AS76" s="98">
        <v>0.66439793960000004</v>
      </c>
      <c r="AT76" s="98">
        <v>1.1658592504</v>
      </c>
      <c r="AU76" s="97">
        <v>1</v>
      </c>
      <c r="AV76" s="97">
        <v>2</v>
      </c>
      <c r="AW76" s="97">
        <v>3</v>
      </c>
      <c r="AX76" s="97" t="s">
        <v>26</v>
      </c>
      <c r="AY76" s="97" t="s">
        <v>26</v>
      </c>
      <c r="AZ76" s="97" t="s">
        <v>26</v>
      </c>
      <c r="BA76" s="97" t="s">
        <v>26</v>
      </c>
      <c r="BB76" s="97" t="s">
        <v>26</v>
      </c>
      <c r="BC76" s="109" t="s">
        <v>226</v>
      </c>
      <c r="BD76" s="110">
        <v>28</v>
      </c>
      <c r="BE76" s="110">
        <v>21.8</v>
      </c>
      <c r="BF76" s="110">
        <v>21.6</v>
      </c>
      <c r="BQ76" s="45"/>
      <c r="CC76" s="4"/>
      <c r="CO76" s="4"/>
    </row>
    <row r="77" spans="1:93" x14ac:dyDescent="0.3">
      <c r="A77" s="9"/>
      <c r="B77" t="s">
        <v>191</v>
      </c>
      <c r="C77" s="97">
        <v>136</v>
      </c>
      <c r="D77" s="107">
        <v>1268</v>
      </c>
      <c r="E77" s="108">
        <v>106.06997867</v>
      </c>
      <c r="F77" s="98">
        <v>86.141745228000005</v>
      </c>
      <c r="G77" s="98">
        <v>130.60845638999999</v>
      </c>
      <c r="H77" s="98">
        <v>7.8791040000000007E-34</v>
      </c>
      <c r="I77" s="100">
        <v>107.2555205</v>
      </c>
      <c r="J77" s="98">
        <v>90.662924653999994</v>
      </c>
      <c r="K77" s="98">
        <v>126.88479577</v>
      </c>
      <c r="L77" s="98">
        <v>3.6230056907999999</v>
      </c>
      <c r="M77" s="98">
        <v>2.9423220131000001</v>
      </c>
      <c r="N77" s="98">
        <v>4.4611603275</v>
      </c>
      <c r="O77" s="107">
        <v>106</v>
      </c>
      <c r="P77" s="107">
        <v>1134</v>
      </c>
      <c r="Q77" s="108">
        <v>96.174237270000006</v>
      </c>
      <c r="R77" s="98">
        <v>76.647567688999999</v>
      </c>
      <c r="S77" s="98">
        <v>120.67550469</v>
      </c>
      <c r="T77" s="98">
        <v>1.3825120000000001E-40</v>
      </c>
      <c r="U77" s="100">
        <v>93.474426808000004</v>
      </c>
      <c r="V77" s="98">
        <v>77.271049022</v>
      </c>
      <c r="W77" s="98">
        <v>113.07557717</v>
      </c>
      <c r="X77" s="98">
        <v>4.6854339217999996</v>
      </c>
      <c r="Y77" s="98">
        <v>3.7341300942000002</v>
      </c>
      <c r="Z77" s="98">
        <v>5.8790911087</v>
      </c>
      <c r="AA77" s="107">
        <v>74</v>
      </c>
      <c r="AB77" s="107">
        <v>1202</v>
      </c>
      <c r="AC77" s="108">
        <v>64.513215359</v>
      </c>
      <c r="AD77" s="98">
        <v>49.755835855000001</v>
      </c>
      <c r="AE77" s="98">
        <v>83.647573886999993</v>
      </c>
      <c r="AF77" s="98">
        <v>1.2954999999999999E-28</v>
      </c>
      <c r="AG77" s="100">
        <v>61.564059899999997</v>
      </c>
      <c r="AH77" s="98">
        <v>49.02042617</v>
      </c>
      <c r="AI77" s="98">
        <v>77.317432088999993</v>
      </c>
      <c r="AJ77" s="98">
        <v>4.3519987570999996</v>
      </c>
      <c r="AK77" s="98">
        <v>3.3564802899999999</v>
      </c>
      <c r="AL77" s="98">
        <v>5.6427839717000001</v>
      </c>
      <c r="AM77" s="98">
        <v>1.5128972799999999E-2</v>
      </c>
      <c r="AN77" s="98">
        <v>0.67079518579999997</v>
      </c>
      <c r="AO77" s="98">
        <v>0.48605009160000001</v>
      </c>
      <c r="AP77" s="98">
        <v>0.92576092269999999</v>
      </c>
      <c r="AQ77" s="98">
        <v>0.49842434860000001</v>
      </c>
      <c r="AR77" s="98">
        <v>0.90670553980000002</v>
      </c>
      <c r="AS77" s="98">
        <v>0.68284599680000002</v>
      </c>
      <c r="AT77" s="98">
        <v>1.2039536583999999</v>
      </c>
      <c r="AU77" s="97">
        <v>1</v>
      </c>
      <c r="AV77" s="97">
        <v>2</v>
      </c>
      <c r="AW77" s="97">
        <v>3</v>
      </c>
      <c r="AX77" s="97" t="s">
        <v>26</v>
      </c>
      <c r="AY77" s="97" t="s">
        <v>26</v>
      </c>
      <c r="AZ77" s="97" t="s">
        <v>26</v>
      </c>
      <c r="BA77" s="97" t="s">
        <v>26</v>
      </c>
      <c r="BB77" s="97" t="s">
        <v>26</v>
      </c>
      <c r="BC77" s="109" t="s">
        <v>226</v>
      </c>
      <c r="BD77" s="110">
        <v>27.2</v>
      </c>
      <c r="BE77" s="110">
        <v>21.2</v>
      </c>
      <c r="BF77" s="110">
        <v>14.8</v>
      </c>
    </row>
    <row r="78" spans="1:93" x14ac:dyDescent="0.3">
      <c r="A78" s="9"/>
      <c r="B78" t="s">
        <v>189</v>
      </c>
      <c r="C78" s="97">
        <v>125</v>
      </c>
      <c r="D78" s="107">
        <v>912</v>
      </c>
      <c r="E78" s="108">
        <v>137.68871293000001</v>
      </c>
      <c r="F78" s="98">
        <v>111.19553934</v>
      </c>
      <c r="G78" s="98">
        <v>170.49408439000001</v>
      </c>
      <c r="H78" s="98">
        <v>9.2821789999999999E-46</v>
      </c>
      <c r="I78" s="100">
        <v>137.06140350999999</v>
      </c>
      <c r="J78" s="98">
        <v>115.02212695</v>
      </c>
      <c r="K78" s="98">
        <v>163.32360416</v>
      </c>
      <c r="L78" s="98">
        <v>4.7029988761999997</v>
      </c>
      <c r="M78" s="98">
        <v>3.7980781824999998</v>
      </c>
      <c r="N78" s="98">
        <v>5.8235237314999999</v>
      </c>
      <c r="O78" s="107">
        <v>91</v>
      </c>
      <c r="P78" s="107">
        <v>1052</v>
      </c>
      <c r="Q78" s="108">
        <v>89.054474873000004</v>
      </c>
      <c r="R78" s="98">
        <v>70.111269315000001</v>
      </c>
      <c r="S78" s="98">
        <v>113.11590237</v>
      </c>
      <c r="T78" s="98">
        <v>2.5758290000000001E-33</v>
      </c>
      <c r="U78" s="100">
        <v>86.501901141000005</v>
      </c>
      <c r="V78" s="98">
        <v>70.436129852999997</v>
      </c>
      <c r="W78" s="98">
        <v>106.23211293</v>
      </c>
      <c r="X78" s="98">
        <v>4.3385720470000004</v>
      </c>
      <c r="Y78" s="98">
        <v>3.4156935254</v>
      </c>
      <c r="Z78" s="98">
        <v>5.5108010326999999</v>
      </c>
      <c r="AA78" s="107">
        <v>75</v>
      </c>
      <c r="AB78" s="107">
        <v>944</v>
      </c>
      <c r="AC78" s="108">
        <v>79.743674221000006</v>
      </c>
      <c r="AD78" s="98">
        <v>61.53330733</v>
      </c>
      <c r="AE78" s="98">
        <v>103.34327626</v>
      </c>
      <c r="AF78" s="98">
        <v>4.5149519999999998E-37</v>
      </c>
      <c r="AG78" s="100">
        <v>79.449152541999993</v>
      </c>
      <c r="AH78" s="98">
        <v>63.357930193000001</v>
      </c>
      <c r="AI78" s="98">
        <v>99.627115666999998</v>
      </c>
      <c r="AJ78" s="98">
        <v>5.3794306975000001</v>
      </c>
      <c r="AK78" s="98">
        <v>4.1509770599999998</v>
      </c>
      <c r="AL78" s="98">
        <v>6.9714368958000001</v>
      </c>
      <c r="AM78" s="98">
        <v>0.51274515310000002</v>
      </c>
      <c r="AN78" s="98">
        <v>0.89544825610000001</v>
      </c>
      <c r="AO78" s="98">
        <v>0.64333365659999997</v>
      </c>
      <c r="AP78" s="98">
        <v>1.2463634867</v>
      </c>
      <c r="AQ78" s="98">
        <v>4.1450515E-3</v>
      </c>
      <c r="AR78" s="98">
        <v>0.64678122829999996</v>
      </c>
      <c r="AS78" s="98">
        <v>0.48015504580000001</v>
      </c>
      <c r="AT78" s="98">
        <v>0.87123099299999995</v>
      </c>
      <c r="AU78" s="97">
        <v>1</v>
      </c>
      <c r="AV78" s="97">
        <v>2</v>
      </c>
      <c r="AW78" s="97">
        <v>3</v>
      </c>
      <c r="AX78" s="97" t="s">
        <v>224</v>
      </c>
      <c r="AY78" s="97" t="s">
        <v>26</v>
      </c>
      <c r="AZ78" s="97" t="s">
        <v>26</v>
      </c>
      <c r="BA78" s="97" t="s">
        <v>26</v>
      </c>
      <c r="BB78" s="97" t="s">
        <v>26</v>
      </c>
      <c r="BC78" s="109" t="s">
        <v>422</v>
      </c>
      <c r="BD78" s="110">
        <v>25</v>
      </c>
      <c r="BE78" s="110">
        <v>18.2</v>
      </c>
      <c r="BF78" s="110">
        <v>15</v>
      </c>
      <c r="BQ78" s="45"/>
      <c r="CO78" s="4"/>
    </row>
    <row r="79" spans="1:93" x14ac:dyDescent="0.3">
      <c r="A79" s="9"/>
      <c r="B79" t="s">
        <v>190</v>
      </c>
      <c r="C79" s="97">
        <v>159</v>
      </c>
      <c r="D79" s="107">
        <v>1103</v>
      </c>
      <c r="E79" s="108">
        <v>144.52724997000001</v>
      </c>
      <c r="F79" s="98">
        <v>118.49674355000001</v>
      </c>
      <c r="G79" s="98">
        <v>176.27594952000001</v>
      </c>
      <c r="H79" s="98">
        <v>5.9765270000000001E-56</v>
      </c>
      <c r="I79" s="100">
        <v>144.15231188000001</v>
      </c>
      <c r="J79" s="98">
        <v>123.40050543</v>
      </c>
      <c r="K79" s="98">
        <v>168.39387282999999</v>
      </c>
      <c r="L79" s="98">
        <v>4.9365810731000002</v>
      </c>
      <c r="M79" s="98">
        <v>4.0474635859000001</v>
      </c>
      <c r="N79" s="98">
        <v>6.0210134504999999</v>
      </c>
      <c r="O79" s="107">
        <v>104</v>
      </c>
      <c r="P79" s="107">
        <v>954</v>
      </c>
      <c r="Q79" s="108">
        <v>108.23687504</v>
      </c>
      <c r="R79" s="98">
        <v>86.102325234999995</v>
      </c>
      <c r="S79" s="98">
        <v>136.06161141000001</v>
      </c>
      <c r="T79" s="98">
        <v>4.930912E-46</v>
      </c>
      <c r="U79" s="100">
        <v>109.01467504999999</v>
      </c>
      <c r="V79" s="98">
        <v>89.953442042999995</v>
      </c>
      <c r="W79" s="98">
        <v>132.11500423999999</v>
      </c>
      <c r="X79" s="98">
        <v>5.2731036947999996</v>
      </c>
      <c r="Y79" s="98">
        <v>4.1947486858999996</v>
      </c>
      <c r="Z79" s="98">
        <v>6.6286742445</v>
      </c>
      <c r="AA79" s="107">
        <v>78</v>
      </c>
      <c r="AB79" s="107">
        <v>942</v>
      </c>
      <c r="AC79" s="108">
        <v>85.799399539999996</v>
      </c>
      <c r="AD79" s="98">
        <v>66.511772131000001</v>
      </c>
      <c r="AE79" s="98">
        <v>110.68021082</v>
      </c>
      <c r="AF79" s="98">
        <v>1.2827739999999999E-41</v>
      </c>
      <c r="AG79" s="100">
        <v>82.802547770999993</v>
      </c>
      <c r="AH79" s="98">
        <v>66.322991067999993</v>
      </c>
      <c r="AI79" s="98">
        <v>103.37685027000001</v>
      </c>
      <c r="AJ79" s="98">
        <v>5.7879440371999999</v>
      </c>
      <c r="AK79" s="98">
        <v>4.4868194529999998</v>
      </c>
      <c r="AL79" s="98">
        <v>7.4663793647999999</v>
      </c>
      <c r="AM79" s="98">
        <v>0.15408924769999999</v>
      </c>
      <c r="AN79" s="98">
        <v>0.79270026510000002</v>
      </c>
      <c r="AO79" s="98">
        <v>0.57592386470000001</v>
      </c>
      <c r="AP79" s="98">
        <v>1.0910707974</v>
      </c>
      <c r="AQ79" s="98">
        <v>4.1707242800000002E-2</v>
      </c>
      <c r="AR79" s="98">
        <v>0.74890288900000002</v>
      </c>
      <c r="AS79" s="98">
        <v>0.56697797309999998</v>
      </c>
      <c r="AT79" s="98">
        <v>0.98920163329999999</v>
      </c>
      <c r="AU79" s="97">
        <v>1</v>
      </c>
      <c r="AV79" s="97">
        <v>2</v>
      </c>
      <c r="AW79" s="97">
        <v>3</v>
      </c>
      <c r="AX79" s="97" t="s">
        <v>26</v>
      </c>
      <c r="AY79" s="97" t="s">
        <v>26</v>
      </c>
      <c r="AZ79" s="97" t="s">
        <v>26</v>
      </c>
      <c r="BA79" s="97" t="s">
        <v>26</v>
      </c>
      <c r="BB79" s="97" t="s">
        <v>26</v>
      </c>
      <c r="BC79" s="109" t="s">
        <v>226</v>
      </c>
      <c r="BD79" s="110">
        <v>31.8</v>
      </c>
      <c r="BE79" s="110">
        <v>20.8</v>
      </c>
      <c r="BF79" s="110">
        <v>15.6</v>
      </c>
      <c r="BQ79" s="45"/>
      <c r="CC79" s="4"/>
      <c r="CO79" s="4"/>
    </row>
    <row r="80" spans="1:93" x14ac:dyDescent="0.3">
      <c r="A80" s="9"/>
      <c r="B80" t="s">
        <v>146</v>
      </c>
      <c r="C80" s="97">
        <v>97</v>
      </c>
      <c r="D80" s="107">
        <v>894</v>
      </c>
      <c r="E80" s="108">
        <v>112.77774094</v>
      </c>
      <c r="F80" s="98">
        <v>89.328725234000004</v>
      </c>
      <c r="G80" s="98">
        <v>142.38218241999999</v>
      </c>
      <c r="H80" s="98">
        <v>8.3360659999999999E-30</v>
      </c>
      <c r="I80" s="100">
        <v>108.50111857</v>
      </c>
      <c r="J80" s="98">
        <v>88.921707428999994</v>
      </c>
      <c r="K80" s="98">
        <v>132.39166308</v>
      </c>
      <c r="L80" s="98">
        <v>3.8521210463000002</v>
      </c>
      <c r="M80" s="98">
        <v>3.0511788909000002</v>
      </c>
      <c r="N80" s="98">
        <v>4.8633125378999997</v>
      </c>
      <c r="O80" s="107">
        <v>62</v>
      </c>
      <c r="P80" s="107">
        <v>858</v>
      </c>
      <c r="Q80" s="108">
        <v>70.406000571000007</v>
      </c>
      <c r="R80" s="98">
        <v>53.270025705000002</v>
      </c>
      <c r="S80" s="98">
        <v>93.054299311999998</v>
      </c>
      <c r="T80" s="98">
        <v>4.6456330000000002E-18</v>
      </c>
      <c r="U80" s="100">
        <v>72.261072260999995</v>
      </c>
      <c r="V80" s="98">
        <v>56.338035296999998</v>
      </c>
      <c r="W80" s="98">
        <v>92.684498790000006</v>
      </c>
      <c r="X80" s="98">
        <v>3.4300522961</v>
      </c>
      <c r="Y80" s="98">
        <v>2.5952187669</v>
      </c>
      <c r="Z80" s="98">
        <v>4.5334362190000004</v>
      </c>
      <c r="AA80" s="107">
        <v>51</v>
      </c>
      <c r="AB80" s="107">
        <v>763</v>
      </c>
      <c r="AC80" s="108">
        <v>69.245095442999997</v>
      </c>
      <c r="AD80" s="98">
        <v>51.187094752</v>
      </c>
      <c r="AE80" s="98">
        <v>93.673674313999996</v>
      </c>
      <c r="AF80" s="98">
        <v>1.550997E-23</v>
      </c>
      <c r="AG80" s="100">
        <v>66.841415464999997</v>
      </c>
      <c r="AH80" s="98">
        <v>50.798814978999999</v>
      </c>
      <c r="AI80" s="98">
        <v>87.950374890999996</v>
      </c>
      <c r="AJ80" s="98">
        <v>4.6712067848999999</v>
      </c>
      <c r="AK80" s="98">
        <v>3.4530316230999998</v>
      </c>
      <c r="AL80" s="98">
        <v>6.3191349541999999</v>
      </c>
      <c r="AM80" s="98">
        <v>0.93376961680000004</v>
      </c>
      <c r="AN80" s="98">
        <v>0.98351127579999997</v>
      </c>
      <c r="AO80" s="98">
        <v>0.66448010030000004</v>
      </c>
      <c r="AP80" s="98">
        <v>1.4557161744</v>
      </c>
      <c r="AQ80" s="98">
        <v>7.1229956000000002E-3</v>
      </c>
      <c r="AR80" s="98">
        <v>0.62428986419999999</v>
      </c>
      <c r="AS80" s="98">
        <v>0.4429553866</v>
      </c>
      <c r="AT80" s="98">
        <v>0.87985798630000001</v>
      </c>
      <c r="AU80" s="97">
        <v>1</v>
      </c>
      <c r="AV80" s="97">
        <v>2</v>
      </c>
      <c r="AW80" s="97">
        <v>3</v>
      </c>
      <c r="AX80" s="97" t="s">
        <v>26</v>
      </c>
      <c r="AY80" s="97" t="s">
        <v>26</v>
      </c>
      <c r="AZ80" s="97" t="s">
        <v>26</v>
      </c>
      <c r="BA80" s="97" t="s">
        <v>26</v>
      </c>
      <c r="BB80" s="97" t="s">
        <v>26</v>
      </c>
      <c r="BC80" s="109" t="s">
        <v>226</v>
      </c>
      <c r="BD80" s="110">
        <v>19.399999999999999</v>
      </c>
      <c r="BE80" s="110">
        <v>12.4</v>
      </c>
      <c r="BF80" s="110">
        <v>10.199999999999999</v>
      </c>
    </row>
    <row r="81" spans="1:93" x14ac:dyDescent="0.3">
      <c r="A81" s="9"/>
      <c r="B81" t="s">
        <v>193</v>
      </c>
      <c r="C81" s="97">
        <v>54</v>
      </c>
      <c r="D81" s="107">
        <v>452</v>
      </c>
      <c r="E81" s="108">
        <v>119.27422391</v>
      </c>
      <c r="F81" s="98">
        <v>88.933105402999999</v>
      </c>
      <c r="G81" s="98">
        <v>159.96675732</v>
      </c>
      <c r="H81" s="98">
        <v>6.6804890000000001E-21</v>
      </c>
      <c r="I81" s="100">
        <v>119.46902655</v>
      </c>
      <c r="J81" s="98">
        <v>91.500078513999995</v>
      </c>
      <c r="K81" s="98">
        <v>155.98727930999999</v>
      </c>
      <c r="L81" s="98">
        <v>4.0740197877000002</v>
      </c>
      <c r="M81" s="98">
        <v>3.0376658033999999</v>
      </c>
      <c r="N81" s="98">
        <v>5.4639444578000003</v>
      </c>
      <c r="O81" s="107">
        <v>65</v>
      </c>
      <c r="P81" s="107">
        <v>497</v>
      </c>
      <c r="Q81" s="108">
        <v>132.96433439</v>
      </c>
      <c r="R81" s="98">
        <v>101.23315112</v>
      </c>
      <c r="S81" s="98">
        <v>174.641548</v>
      </c>
      <c r="T81" s="98">
        <v>3.9940399999999999E-41</v>
      </c>
      <c r="U81" s="100">
        <v>130.78470824999999</v>
      </c>
      <c r="V81" s="98">
        <v>102.56009405</v>
      </c>
      <c r="W81" s="98">
        <v>166.77675729000001</v>
      </c>
      <c r="X81" s="98">
        <v>6.4777805412999996</v>
      </c>
      <c r="Y81" s="98">
        <v>4.9318950037000002</v>
      </c>
      <c r="Z81" s="98">
        <v>8.5082185874</v>
      </c>
      <c r="AA81" s="107">
        <v>43</v>
      </c>
      <c r="AB81" s="107">
        <v>436</v>
      </c>
      <c r="AC81" s="108">
        <v>102.28349665</v>
      </c>
      <c r="AD81" s="98">
        <v>73.966125902000002</v>
      </c>
      <c r="AE81" s="98">
        <v>141.44195819999999</v>
      </c>
      <c r="AF81" s="98">
        <v>1.6289150000000001E-31</v>
      </c>
      <c r="AG81" s="100">
        <v>98.623853210999997</v>
      </c>
      <c r="AH81" s="98">
        <v>73.143366935000003</v>
      </c>
      <c r="AI81" s="98">
        <v>132.98081328999999</v>
      </c>
      <c r="AJ81" s="98">
        <v>6.8999451946999999</v>
      </c>
      <c r="AK81" s="98">
        <v>4.9896829075999998</v>
      </c>
      <c r="AL81" s="98">
        <v>9.5415369216000006</v>
      </c>
      <c r="AM81" s="98">
        <v>0.2045669705</v>
      </c>
      <c r="AN81" s="98">
        <v>0.76925513239999999</v>
      </c>
      <c r="AO81" s="98">
        <v>0.5129296109</v>
      </c>
      <c r="AP81" s="98">
        <v>1.1536738103999999</v>
      </c>
      <c r="AQ81" s="98">
        <v>0.5775494699</v>
      </c>
      <c r="AR81" s="98">
        <v>1.1147784494999999</v>
      </c>
      <c r="AS81" s="98">
        <v>0.76055823259999999</v>
      </c>
      <c r="AT81" s="98">
        <v>1.6339721775</v>
      </c>
      <c r="AU81" s="97">
        <v>1</v>
      </c>
      <c r="AV81" s="97">
        <v>2</v>
      </c>
      <c r="AW81" s="97">
        <v>3</v>
      </c>
      <c r="AX81" s="97" t="s">
        <v>26</v>
      </c>
      <c r="AY81" s="97" t="s">
        <v>26</v>
      </c>
      <c r="AZ81" s="97" t="s">
        <v>26</v>
      </c>
      <c r="BA81" s="97" t="s">
        <v>26</v>
      </c>
      <c r="BB81" s="97" t="s">
        <v>26</v>
      </c>
      <c r="BC81" s="109" t="s">
        <v>226</v>
      </c>
      <c r="BD81" s="110">
        <v>10.8</v>
      </c>
      <c r="BE81" s="110">
        <v>13</v>
      </c>
      <c r="BF81" s="110">
        <v>8.6</v>
      </c>
      <c r="BQ81" s="45"/>
      <c r="CC81" s="4"/>
      <c r="CO81" s="4"/>
    </row>
    <row r="82" spans="1:93" x14ac:dyDescent="0.3">
      <c r="A82" s="9"/>
      <c r="B82" t="s">
        <v>192</v>
      </c>
      <c r="C82" s="97">
        <v>307</v>
      </c>
      <c r="D82" s="107">
        <v>1898</v>
      </c>
      <c r="E82" s="108">
        <v>169.30040688</v>
      </c>
      <c r="F82" s="98">
        <v>143.45544619</v>
      </c>
      <c r="G82" s="98">
        <v>199.80160065000001</v>
      </c>
      <c r="H82" s="98">
        <v>9.2302730000000001E-96</v>
      </c>
      <c r="I82" s="100">
        <v>161.74920968999999</v>
      </c>
      <c r="J82" s="98">
        <v>144.63104673000001</v>
      </c>
      <c r="K82" s="98">
        <v>180.89343489999999</v>
      </c>
      <c r="L82" s="98">
        <v>5.7827515879</v>
      </c>
      <c r="M82" s="98">
        <v>4.8999717395999998</v>
      </c>
      <c r="N82" s="98">
        <v>6.8245732229999998</v>
      </c>
      <c r="O82" s="107">
        <v>234</v>
      </c>
      <c r="P82" s="107">
        <v>1935</v>
      </c>
      <c r="Q82" s="108">
        <v>130.29673364999999</v>
      </c>
      <c r="R82" s="98">
        <v>109.10413143</v>
      </c>
      <c r="S82" s="98">
        <v>155.60582883000001</v>
      </c>
      <c r="T82" s="98">
        <v>1.491205E-92</v>
      </c>
      <c r="U82" s="100">
        <v>120.93023255999999</v>
      </c>
      <c r="V82" s="98">
        <v>106.38737725</v>
      </c>
      <c r="W82" s="98">
        <v>137.46105528999999</v>
      </c>
      <c r="X82" s="98">
        <v>6.3478198848999998</v>
      </c>
      <c r="Y82" s="98">
        <v>5.3153548489000002</v>
      </c>
      <c r="Z82" s="98">
        <v>7.5808329710000004</v>
      </c>
      <c r="AA82" s="107">
        <v>219</v>
      </c>
      <c r="AB82" s="107">
        <v>2365</v>
      </c>
      <c r="AC82" s="108">
        <v>98.338899959000003</v>
      </c>
      <c r="AD82" s="98">
        <v>81.963387961999999</v>
      </c>
      <c r="AE82" s="98">
        <v>117.98608483</v>
      </c>
      <c r="AF82" s="98">
        <v>3.7433110000000002E-92</v>
      </c>
      <c r="AG82" s="100">
        <v>92.600422832999996</v>
      </c>
      <c r="AH82" s="98">
        <v>81.113679016000006</v>
      </c>
      <c r="AI82" s="98">
        <v>105.71383781999999</v>
      </c>
      <c r="AJ82" s="98">
        <v>6.6338465384000003</v>
      </c>
      <c r="AK82" s="98">
        <v>5.5291704273000004</v>
      </c>
      <c r="AL82" s="98">
        <v>7.9592265193999996</v>
      </c>
      <c r="AM82" s="98">
        <v>1.27105087E-2</v>
      </c>
      <c r="AN82" s="98">
        <v>0.75473035430000002</v>
      </c>
      <c r="AO82" s="98">
        <v>0.60487587600000003</v>
      </c>
      <c r="AP82" s="98">
        <v>0.94171040760000002</v>
      </c>
      <c r="AQ82" s="98">
        <v>1.44749427E-2</v>
      </c>
      <c r="AR82" s="98">
        <v>0.76961855000000001</v>
      </c>
      <c r="AS82" s="98">
        <v>0.62390879659999998</v>
      </c>
      <c r="AT82" s="98">
        <v>0.949357848</v>
      </c>
      <c r="AU82" s="97">
        <v>1</v>
      </c>
      <c r="AV82" s="97">
        <v>2</v>
      </c>
      <c r="AW82" s="97">
        <v>3</v>
      </c>
      <c r="AX82" s="97" t="s">
        <v>26</v>
      </c>
      <c r="AY82" s="97" t="s">
        <v>26</v>
      </c>
      <c r="AZ82" s="97" t="s">
        <v>26</v>
      </c>
      <c r="BA82" s="97" t="s">
        <v>26</v>
      </c>
      <c r="BB82" s="97" t="s">
        <v>26</v>
      </c>
      <c r="BC82" s="109" t="s">
        <v>226</v>
      </c>
      <c r="BD82" s="110">
        <v>61.4</v>
      </c>
      <c r="BE82" s="110">
        <v>46.8</v>
      </c>
      <c r="BF82" s="110">
        <v>43.8</v>
      </c>
      <c r="BQ82" s="45"/>
      <c r="CC82" s="4"/>
      <c r="CO82" s="4"/>
    </row>
    <row r="83" spans="1:93" x14ac:dyDescent="0.3">
      <c r="A83" s="9"/>
      <c r="B83" t="s">
        <v>194</v>
      </c>
      <c r="C83" s="97">
        <v>125</v>
      </c>
      <c r="D83" s="107">
        <v>883</v>
      </c>
      <c r="E83" s="108">
        <v>146.47500323</v>
      </c>
      <c r="F83" s="98">
        <v>118.32468077</v>
      </c>
      <c r="G83" s="98">
        <v>181.32249698000001</v>
      </c>
      <c r="H83" s="98">
        <v>1.8041739999999999E-49</v>
      </c>
      <c r="I83" s="100">
        <v>141.56285391</v>
      </c>
      <c r="J83" s="98">
        <v>118.7997506</v>
      </c>
      <c r="K83" s="98">
        <v>168.68757303999999</v>
      </c>
      <c r="L83" s="98">
        <v>5.0031099930999998</v>
      </c>
      <c r="M83" s="98">
        <v>4.0415864805000004</v>
      </c>
      <c r="N83" s="98">
        <v>6.1933871077999996</v>
      </c>
      <c r="O83" s="107">
        <v>84</v>
      </c>
      <c r="P83" s="107">
        <v>755</v>
      </c>
      <c r="Q83" s="108">
        <v>114.83408283</v>
      </c>
      <c r="R83" s="98">
        <v>89.671121279000005</v>
      </c>
      <c r="S83" s="98">
        <v>147.05812075</v>
      </c>
      <c r="T83" s="98">
        <v>2.1997530000000001E-42</v>
      </c>
      <c r="U83" s="100">
        <v>111.25827815</v>
      </c>
      <c r="V83" s="98">
        <v>89.837701502000002</v>
      </c>
      <c r="W83" s="98">
        <v>137.78629961999999</v>
      </c>
      <c r="X83" s="98">
        <v>5.5945076598999997</v>
      </c>
      <c r="Y83" s="98">
        <v>4.3686139384000002</v>
      </c>
      <c r="Z83" s="98">
        <v>7.1644041790999999</v>
      </c>
      <c r="AA83" s="107">
        <v>64</v>
      </c>
      <c r="AB83" s="107">
        <v>818</v>
      </c>
      <c r="AC83" s="108">
        <v>79.650212981999999</v>
      </c>
      <c r="AD83" s="98">
        <v>60.481957299999998</v>
      </c>
      <c r="AE83" s="98">
        <v>104.8933717</v>
      </c>
      <c r="AF83" s="98">
        <v>5.0658390000000001E-33</v>
      </c>
      <c r="AG83" s="100">
        <v>78.239608802000006</v>
      </c>
      <c r="AH83" s="98">
        <v>61.238772572000002</v>
      </c>
      <c r="AI83" s="98">
        <v>99.960141727000007</v>
      </c>
      <c r="AJ83" s="98">
        <v>5.3731258932000001</v>
      </c>
      <c r="AK83" s="98">
        <v>4.0800540096000004</v>
      </c>
      <c r="AL83" s="98">
        <v>7.0760048266000002</v>
      </c>
      <c r="AM83" s="98">
        <v>3.99009367E-2</v>
      </c>
      <c r="AN83" s="98">
        <v>0.69361126080000002</v>
      </c>
      <c r="AO83" s="98">
        <v>0.48928658580000001</v>
      </c>
      <c r="AP83" s="98">
        <v>0.98326133419999995</v>
      </c>
      <c r="AQ83" s="98">
        <v>0.1161524369</v>
      </c>
      <c r="AR83" s="98">
        <v>0.78398416319999997</v>
      </c>
      <c r="AS83" s="98">
        <v>0.57870473060000005</v>
      </c>
      <c r="AT83" s="98">
        <v>1.0620807738</v>
      </c>
      <c r="AU83" s="97">
        <v>1</v>
      </c>
      <c r="AV83" s="97">
        <v>2</v>
      </c>
      <c r="AW83" s="97">
        <v>3</v>
      </c>
      <c r="AX83" s="97" t="s">
        <v>26</v>
      </c>
      <c r="AY83" s="97" t="s">
        <v>26</v>
      </c>
      <c r="AZ83" s="97" t="s">
        <v>26</v>
      </c>
      <c r="BA83" s="97" t="s">
        <v>26</v>
      </c>
      <c r="BB83" s="97" t="s">
        <v>26</v>
      </c>
      <c r="BC83" s="109" t="s">
        <v>226</v>
      </c>
      <c r="BD83" s="110">
        <v>25</v>
      </c>
      <c r="BE83" s="110">
        <v>16.8</v>
      </c>
      <c r="BF83" s="110">
        <v>12.8</v>
      </c>
      <c r="BQ83" s="45"/>
      <c r="CC83" s="4"/>
      <c r="CO83" s="4"/>
    </row>
    <row r="84" spans="1:93" s="3" customFormat="1" x14ac:dyDescent="0.3">
      <c r="A84" s="9" t="s">
        <v>228</v>
      </c>
      <c r="B84" s="3" t="s">
        <v>96</v>
      </c>
      <c r="C84" s="103">
        <v>58</v>
      </c>
      <c r="D84" s="104">
        <v>6962</v>
      </c>
      <c r="E84" s="99">
        <v>7.9004522457000004</v>
      </c>
      <c r="F84" s="105">
        <v>5.9341911852999996</v>
      </c>
      <c r="G84" s="105">
        <v>10.518222912000001</v>
      </c>
      <c r="H84" s="105">
        <v>2.9473020000000001E-19</v>
      </c>
      <c r="I84" s="106">
        <v>8.3309393852000007</v>
      </c>
      <c r="J84" s="105">
        <v>6.4405912300999999</v>
      </c>
      <c r="K84" s="105">
        <v>10.776114888</v>
      </c>
      <c r="L84" s="105">
        <v>0.26985376830000002</v>
      </c>
      <c r="M84" s="105">
        <v>0.2026926818</v>
      </c>
      <c r="N84" s="105">
        <v>0.35926830520000003</v>
      </c>
      <c r="O84" s="104">
        <v>47</v>
      </c>
      <c r="P84" s="104">
        <v>9815</v>
      </c>
      <c r="Q84" s="99">
        <v>4.2337873354999997</v>
      </c>
      <c r="R84" s="105">
        <v>3.0920816488999998</v>
      </c>
      <c r="S84" s="105">
        <v>5.7970510605000003</v>
      </c>
      <c r="T84" s="105">
        <v>7.1593669999999999E-23</v>
      </c>
      <c r="U84" s="106">
        <v>4.7885888945000001</v>
      </c>
      <c r="V84" s="105">
        <v>3.5978830975</v>
      </c>
      <c r="W84" s="105">
        <v>6.3733542696000001</v>
      </c>
      <c r="X84" s="105">
        <v>0.20626241870000001</v>
      </c>
      <c r="Y84" s="105">
        <v>0.15064059420000001</v>
      </c>
      <c r="Z84" s="105">
        <v>0.28242178420000003</v>
      </c>
      <c r="AA84" s="104">
        <v>25</v>
      </c>
      <c r="AB84" s="104">
        <v>9303</v>
      </c>
      <c r="AC84" s="99">
        <v>2.6887521193000001</v>
      </c>
      <c r="AD84" s="105">
        <v>1.7808796126999999</v>
      </c>
      <c r="AE84" s="105">
        <v>4.0594478748</v>
      </c>
      <c r="AF84" s="105">
        <v>4.5903150000000001E-16</v>
      </c>
      <c r="AG84" s="106">
        <v>2.6873051704000002</v>
      </c>
      <c r="AH84" s="105">
        <v>1.8158362387</v>
      </c>
      <c r="AI84" s="105">
        <v>3.9770156168000002</v>
      </c>
      <c r="AJ84" s="105">
        <v>0.1813806027</v>
      </c>
      <c r="AK84" s="105">
        <v>0.12013640640000001</v>
      </c>
      <c r="AL84" s="105">
        <v>0.27384640510000002</v>
      </c>
      <c r="AM84" s="105">
        <v>7.7030329999999994E-2</v>
      </c>
      <c r="AN84" s="105">
        <v>0.63507018800000004</v>
      </c>
      <c r="AO84" s="105">
        <v>0.38393442639999997</v>
      </c>
      <c r="AP84" s="105">
        <v>1.0504766335</v>
      </c>
      <c r="AQ84" s="105">
        <v>2.7110277999999998E-3</v>
      </c>
      <c r="AR84" s="105">
        <v>0.53589176969999996</v>
      </c>
      <c r="AS84" s="105">
        <v>0.35645336379999998</v>
      </c>
      <c r="AT84" s="105">
        <v>0.80565935970000002</v>
      </c>
      <c r="AU84" s="103">
        <v>1</v>
      </c>
      <c r="AV84" s="103">
        <v>2</v>
      </c>
      <c r="AW84" s="103">
        <v>3</v>
      </c>
      <c r="AX84" s="103" t="s">
        <v>224</v>
      </c>
      <c r="AY84" s="103" t="s">
        <v>26</v>
      </c>
      <c r="AZ84" s="103" t="s">
        <v>26</v>
      </c>
      <c r="BA84" s="103" t="s">
        <v>26</v>
      </c>
      <c r="BB84" s="103" t="s">
        <v>26</v>
      </c>
      <c r="BC84" s="101" t="s">
        <v>422</v>
      </c>
      <c r="BD84" s="102">
        <v>11.6</v>
      </c>
      <c r="BE84" s="102">
        <v>9.4</v>
      </c>
      <c r="BF84" s="102">
        <v>5</v>
      </c>
      <c r="BG84" s="37"/>
      <c r="BH84" s="37"/>
      <c r="BI84" s="37"/>
      <c r="BJ84" s="37"/>
      <c r="BK84" s="37"/>
      <c r="BL84" s="37"/>
      <c r="BM84" s="37"/>
      <c r="BN84" s="37"/>
      <c r="BO84" s="37"/>
      <c r="BP84" s="37"/>
      <c r="BQ84" s="37"/>
      <c r="BR84" s="37"/>
      <c r="BS84" s="37"/>
      <c r="BT84" s="37"/>
      <c r="BU84" s="37"/>
      <c r="BV84" s="37"/>
      <c r="BW84" s="37"/>
    </row>
    <row r="85" spans="1:93" x14ac:dyDescent="0.3">
      <c r="A85" s="9"/>
      <c r="B85" t="s">
        <v>97</v>
      </c>
      <c r="C85" s="97">
        <v>15</v>
      </c>
      <c r="D85" s="107">
        <v>5894</v>
      </c>
      <c r="E85" s="108">
        <v>2.4640490615999999</v>
      </c>
      <c r="F85" s="98">
        <v>1.4632092578</v>
      </c>
      <c r="G85" s="98">
        <v>4.1494664864999997</v>
      </c>
      <c r="H85" s="98">
        <v>1.3072470000000001E-20</v>
      </c>
      <c r="I85" s="100">
        <v>2.5449609773000001</v>
      </c>
      <c r="J85" s="98">
        <v>1.5342701444</v>
      </c>
      <c r="K85" s="98">
        <v>4.2214380559000002</v>
      </c>
      <c r="L85" s="98">
        <v>8.4163906499999996E-2</v>
      </c>
      <c r="M85" s="98">
        <v>4.9978472099999997E-2</v>
      </c>
      <c r="N85" s="98">
        <v>0.14173228730000001</v>
      </c>
      <c r="O85" s="107">
        <v>15</v>
      </c>
      <c r="P85" s="107">
        <v>5644</v>
      </c>
      <c r="Q85" s="108">
        <v>2.5130390748</v>
      </c>
      <c r="R85" s="98">
        <v>1.4914740069000001</v>
      </c>
      <c r="S85" s="98">
        <v>4.2343114010000003</v>
      </c>
      <c r="T85" s="98">
        <v>3.0263659999999998E-15</v>
      </c>
      <c r="U85" s="100">
        <v>2.6576895819000002</v>
      </c>
      <c r="V85" s="98">
        <v>1.6022303740999999</v>
      </c>
      <c r="W85" s="98">
        <v>4.4084259216000001</v>
      </c>
      <c r="X85" s="98">
        <v>0.1224306931</v>
      </c>
      <c r="Y85" s="98">
        <v>7.2661901000000001E-2</v>
      </c>
      <c r="Z85" s="98">
        <v>0.20628795029999999</v>
      </c>
      <c r="AA85" s="107" t="s">
        <v>26</v>
      </c>
      <c r="AB85" s="107" t="s">
        <v>26</v>
      </c>
      <c r="AC85" s="108" t="s">
        <v>26</v>
      </c>
      <c r="AD85" s="98" t="s">
        <v>26</v>
      </c>
      <c r="AE85" s="98" t="s">
        <v>26</v>
      </c>
      <c r="AF85" s="98" t="s">
        <v>26</v>
      </c>
      <c r="AG85" s="100" t="s">
        <v>26</v>
      </c>
      <c r="AH85" s="98" t="s">
        <v>26</v>
      </c>
      <c r="AI85" s="98" t="s">
        <v>26</v>
      </c>
      <c r="AJ85" s="98" t="s">
        <v>26</v>
      </c>
      <c r="AK85" s="98" t="s">
        <v>26</v>
      </c>
      <c r="AL85" s="98" t="s">
        <v>26</v>
      </c>
      <c r="AM85" s="98">
        <v>5.4634375499999999E-2</v>
      </c>
      <c r="AN85" s="98">
        <v>0.33654770429999997</v>
      </c>
      <c r="AO85" s="98">
        <v>0.11083942569999999</v>
      </c>
      <c r="AP85" s="98">
        <v>1.0218778788</v>
      </c>
      <c r="AQ85" s="98">
        <v>0.95770340850000002</v>
      </c>
      <c r="AR85" s="98">
        <v>1.0198819147</v>
      </c>
      <c r="AS85" s="98">
        <v>0.49270197770000002</v>
      </c>
      <c r="AT85" s="98">
        <v>2.1111324226999999</v>
      </c>
      <c r="AU85" s="97">
        <v>1</v>
      </c>
      <c r="AV85" s="97">
        <v>2</v>
      </c>
      <c r="AW85" s="97" t="s">
        <v>26</v>
      </c>
      <c r="AX85" s="97" t="s">
        <v>26</v>
      </c>
      <c r="AY85" s="97" t="s">
        <v>26</v>
      </c>
      <c r="AZ85" s="97" t="s">
        <v>26</v>
      </c>
      <c r="BA85" s="97" t="s">
        <v>26</v>
      </c>
      <c r="BB85" s="97" t="s">
        <v>442</v>
      </c>
      <c r="BC85" s="109" t="s">
        <v>447</v>
      </c>
      <c r="BD85" s="110">
        <v>3</v>
      </c>
      <c r="BE85" s="110">
        <v>3</v>
      </c>
      <c r="BF85" s="110" t="s">
        <v>26</v>
      </c>
    </row>
    <row r="86" spans="1:93" x14ac:dyDescent="0.3">
      <c r="A86" s="9"/>
      <c r="B86" t="s">
        <v>98</v>
      </c>
      <c r="C86" s="97">
        <v>48</v>
      </c>
      <c r="D86" s="107">
        <v>6378</v>
      </c>
      <c r="E86" s="108">
        <v>7.4075698355000004</v>
      </c>
      <c r="F86" s="98">
        <v>5.4397690229000002</v>
      </c>
      <c r="G86" s="98">
        <v>10.087209702999999</v>
      </c>
      <c r="H86" s="98">
        <v>2.6938200000000001E-18</v>
      </c>
      <c r="I86" s="100">
        <v>7.5258701787</v>
      </c>
      <c r="J86" s="98">
        <v>5.6714794453000001</v>
      </c>
      <c r="K86" s="98">
        <v>9.9865868322000004</v>
      </c>
      <c r="L86" s="98">
        <v>0.25301850729999997</v>
      </c>
      <c r="M86" s="98">
        <v>0.18580482779999999</v>
      </c>
      <c r="N86" s="98">
        <v>0.344546295</v>
      </c>
      <c r="O86" s="107">
        <v>20</v>
      </c>
      <c r="P86" s="107">
        <v>5279</v>
      </c>
      <c r="Q86" s="108">
        <v>3.644140894</v>
      </c>
      <c r="R86" s="98">
        <v>2.3096805669</v>
      </c>
      <c r="S86" s="98">
        <v>5.7496101604999996</v>
      </c>
      <c r="T86" s="98">
        <v>1.0896849999999999E-13</v>
      </c>
      <c r="U86" s="100">
        <v>3.7885963250999999</v>
      </c>
      <c r="V86" s="98">
        <v>2.4442401986000002</v>
      </c>
      <c r="W86" s="98">
        <v>5.8723615307000001</v>
      </c>
      <c r="X86" s="98">
        <v>0.1775359165</v>
      </c>
      <c r="Y86" s="98">
        <v>0.1125234365</v>
      </c>
      <c r="Z86" s="98">
        <v>0.28011054990000001</v>
      </c>
      <c r="AA86" s="107">
        <v>11</v>
      </c>
      <c r="AB86" s="107">
        <v>5063</v>
      </c>
      <c r="AC86" s="108">
        <v>2.1650962192000001</v>
      </c>
      <c r="AD86" s="98">
        <v>1.1829294802000001</v>
      </c>
      <c r="AE86" s="98">
        <v>3.9627397212000002</v>
      </c>
      <c r="AF86" s="98">
        <v>4.439933E-10</v>
      </c>
      <c r="AG86" s="100">
        <v>2.1726249259000001</v>
      </c>
      <c r="AH86" s="98">
        <v>1.2032000352000001</v>
      </c>
      <c r="AI86" s="98">
        <v>3.9231207867000002</v>
      </c>
      <c r="AJ86" s="98">
        <v>0.14605528500000001</v>
      </c>
      <c r="AK86" s="98">
        <v>7.9799272099999999E-2</v>
      </c>
      <c r="AL86" s="98">
        <v>0.26732256710000002</v>
      </c>
      <c r="AM86" s="98">
        <v>0.1719485922</v>
      </c>
      <c r="AN86" s="98">
        <v>0.5941307656</v>
      </c>
      <c r="AO86" s="98">
        <v>0.28147265469999999</v>
      </c>
      <c r="AP86" s="98">
        <v>1.254087602</v>
      </c>
      <c r="AQ86" s="98">
        <v>9.7024395999999995E-3</v>
      </c>
      <c r="AR86" s="98">
        <v>0.49194823329999998</v>
      </c>
      <c r="AS86" s="98">
        <v>0.28737187199999997</v>
      </c>
      <c r="AT86" s="98">
        <v>0.84215989049999995</v>
      </c>
      <c r="AU86" s="97">
        <v>1</v>
      </c>
      <c r="AV86" s="97">
        <v>2</v>
      </c>
      <c r="AW86" s="97">
        <v>3</v>
      </c>
      <c r="AX86" s="97" t="s">
        <v>26</v>
      </c>
      <c r="AY86" s="97" t="s">
        <v>26</v>
      </c>
      <c r="AZ86" s="97" t="s">
        <v>26</v>
      </c>
      <c r="BA86" s="97" t="s">
        <v>26</v>
      </c>
      <c r="BB86" s="97" t="s">
        <v>26</v>
      </c>
      <c r="BC86" s="109" t="s">
        <v>226</v>
      </c>
      <c r="BD86" s="110">
        <v>9.6</v>
      </c>
      <c r="BE86" s="110">
        <v>4</v>
      </c>
      <c r="BF86" s="110">
        <v>2.2000000000000002</v>
      </c>
    </row>
    <row r="87" spans="1:93" x14ac:dyDescent="0.3">
      <c r="A87" s="9"/>
      <c r="B87" t="s">
        <v>99</v>
      </c>
      <c r="C87" s="97">
        <v>51</v>
      </c>
      <c r="D87" s="107">
        <v>6792</v>
      </c>
      <c r="E87" s="108">
        <v>7.5020906872999999</v>
      </c>
      <c r="F87" s="98">
        <v>5.5535055859</v>
      </c>
      <c r="G87" s="98">
        <v>10.134385175</v>
      </c>
      <c r="H87" s="98">
        <v>7.0910000000000004E-19</v>
      </c>
      <c r="I87" s="100">
        <v>7.5088339223</v>
      </c>
      <c r="J87" s="98">
        <v>5.7066395508000003</v>
      </c>
      <c r="K87" s="98">
        <v>9.8801731509999993</v>
      </c>
      <c r="L87" s="98">
        <v>0.25624703230000001</v>
      </c>
      <c r="M87" s="98">
        <v>0.1896896991</v>
      </c>
      <c r="N87" s="98">
        <v>0.34615765580000002</v>
      </c>
      <c r="O87" s="107">
        <v>29</v>
      </c>
      <c r="P87" s="107">
        <v>7414</v>
      </c>
      <c r="Q87" s="108">
        <v>3.8567858890000002</v>
      </c>
      <c r="R87" s="98">
        <v>2.6246139624999998</v>
      </c>
      <c r="S87" s="98">
        <v>5.6674229452000002</v>
      </c>
      <c r="T87" s="98">
        <v>1.6893609999999999E-17</v>
      </c>
      <c r="U87" s="100">
        <v>3.9115187482999998</v>
      </c>
      <c r="V87" s="98">
        <v>2.7181990588999998</v>
      </c>
      <c r="W87" s="98">
        <v>5.6287190844000001</v>
      </c>
      <c r="X87" s="98">
        <v>0.18789559389999999</v>
      </c>
      <c r="Y87" s="98">
        <v>0.12786641870000001</v>
      </c>
      <c r="Z87" s="98">
        <v>0.27610653819999997</v>
      </c>
      <c r="AA87" s="107">
        <v>21</v>
      </c>
      <c r="AB87" s="107">
        <v>7389</v>
      </c>
      <c r="AC87" s="108">
        <v>2.8288031203999999</v>
      </c>
      <c r="AD87" s="98">
        <v>1.810684985</v>
      </c>
      <c r="AE87" s="98">
        <v>4.4193921970999996</v>
      </c>
      <c r="AF87" s="98">
        <v>3.4231890000000002E-13</v>
      </c>
      <c r="AG87" s="100">
        <v>2.8420625253999998</v>
      </c>
      <c r="AH87" s="98">
        <v>1.8530460976000001</v>
      </c>
      <c r="AI87" s="98">
        <v>4.3589414255000003</v>
      </c>
      <c r="AJ87" s="98">
        <v>0.190828307</v>
      </c>
      <c r="AK87" s="98">
        <v>0.1221470479</v>
      </c>
      <c r="AL87" s="98">
        <v>0.29812789890000002</v>
      </c>
      <c r="AM87" s="98">
        <v>0.29169383830000001</v>
      </c>
      <c r="AN87" s="98">
        <v>0.7334612814</v>
      </c>
      <c r="AO87" s="98">
        <v>0.41222814790000001</v>
      </c>
      <c r="AP87" s="98">
        <v>1.3050187236999999</v>
      </c>
      <c r="AQ87" s="98">
        <v>5.8906039999999998E-3</v>
      </c>
      <c r="AR87" s="98">
        <v>0.51409481030000004</v>
      </c>
      <c r="AS87" s="98">
        <v>0.32017286430000003</v>
      </c>
      <c r="AT87" s="98">
        <v>0.82547118590000002</v>
      </c>
      <c r="AU87" s="97">
        <v>1</v>
      </c>
      <c r="AV87" s="97">
        <v>2</v>
      </c>
      <c r="AW87" s="97">
        <v>3</v>
      </c>
      <c r="AX87" s="97" t="s">
        <v>26</v>
      </c>
      <c r="AY87" s="97" t="s">
        <v>26</v>
      </c>
      <c r="AZ87" s="97" t="s">
        <v>26</v>
      </c>
      <c r="BA87" s="97" t="s">
        <v>26</v>
      </c>
      <c r="BB87" s="97" t="s">
        <v>26</v>
      </c>
      <c r="BC87" s="109" t="s">
        <v>226</v>
      </c>
      <c r="BD87" s="110">
        <v>10.199999999999999</v>
      </c>
      <c r="BE87" s="110">
        <v>5.8</v>
      </c>
      <c r="BF87" s="110">
        <v>4.2</v>
      </c>
    </row>
    <row r="88" spans="1:93" x14ac:dyDescent="0.3">
      <c r="A88" s="9"/>
      <c r="B88" t="s">
        <v>100</v>
      </c>
      <c r="C88" s="97">
        <v>33</v>
      </c>
      <c r="D88" s="107">
        <v>1916</v>
      </c>
      <c r="E88" s="108">
        <v>16.223601640999998</v>
      </c>
      <c r="F88" s="98">
        <v>11.276068475000001</v>
      </c>
      <c r="G88" s="98">
        <v>23.341934363</v>
      </c>
      <c r="H88" s="98">
        <v>1.4701383000000001E-3</v>
      </c>
      <c r="I88" s="100">
        <v>17.223382046000001</v>
      </c>
      <c r="J88" s="98">
        <v>12.244562314</v>
      </c>
      <c r="K88" s="98">
        <v>24.226663353999999</v>
      </c>
      <c r="L88" s="98">
        <v>0.55414549719999995</v>
      </c>
      <c r="M88" s="98">
        <v>0.38515384619999998</v>
      </c>
      <c r="N88" s="98">
        <v>0.79728460479999996</v>
      </c>
      <c r="O88" s="107">
        <v>28</v>
      </c>
      <c r="P88" s="107">
        <v>1792</v>
      </c>
      <c r="Q88" s="108">
        <v>15.058939997</v>
      </c>
      <c r="R88" s="98">
        <v>10.179098857</v>
      </c>
      <c r="S88" s="98">
        <v>22.278167943</v>
      </c>
      <c r="T88" s="98">
        <v>0.1211248997</v>
      </c>
      <c r="U88" s="100">
        <v>15.625</v>
      </c>
      <c r="V88" s="98">
        <v>10.788425197</v>
      </c>
      <c r="W88" s="98">
        <v>22.629866783000001</v>
      </c>
      <c r="X88" s="98">
        <v>0.73364416809999999</v>
      </c>
      <c r="Y88" s="98">
        <v>0.49590718299999997</v>
      </c>
      <c r="Z88" s="98">
        <v>1.0853518234999999</v>
      </c>
      <c r="AA88" s="107">
        <v>29</v>
      </c>
      <c r="AB88" s="107">
        <v>1823</v>
      </c>
      <c r="AC88" s="108">
        <v>16.407531122000002</v>
      </c>
      <c r="AD88" s="98">
        <v>11.165878057</v>
      </c>
      <c r="AE88" s="98">
        <v>24.109799172999999</v>
      </c>
      <c r="AF88" s="98">
        <v>0.6052189348</v>
      </c>
      <c r="AG88" s="100">
        <v>15.907844213000001</v>
      </c>
      <c r="AH88" s="98">
        <v>11.054705333999999</v>
      </c>
      <c r="AI88" s="98">
        <v>22.891565162999999</v>
      </c>
      <c r="AJ88" s="98">
        <v>1.1068360902000001</v>
      </c>
      <c r="AK88" s="98">
        <v>0.75323927280000003</v>
      </c>
      <c r="AL88" s="98">
        <v>1.6264236009999999</v>
      </c>
      <c r="AM88" s="98">
        <v>0.75341540480000002</v>
      </c>
      <c r="AN88" s="98">
        <v>1.0895541868</v>
      </c>
      <c r="AO88" s="98">
        <v>0.63803926129999999</v>
      </c>
      <c r="AP88" s="98">
        <v>1.8605882081</v>
      </c>
      <c r="AQ88" s="98">
        <v>0.77924146090000002</v>
      </c>
      <c r="AR88" s="98">
        <v>0.92821189339999999</v>
      </c>
      <c r="AS88" s="98">
        <v>0.55135303670000002</v>
      </c>
      <c r="AT88" s="98">
        <v>1.5626599688</v>
      </c>
      <c r="AU88" s="97">
        <v>1</v>
      </c>
      <c r="AV88" s="97" t="s">
        <v>26</v>
      </c>
      <c r="AW88" s="97" t="s">
        <v>26</v>
      </c>
      <c r="AX88" s="97" t="s">
        <v>26</v>
      </c>
      <c r="AY88" s="97" t="s">
        <v>26</v>
      </c>
      <c r="AZ88" s="97" t="s">
        <v>26</v>
      </c>
      <c r="BA88" s="97" t="s">
        <v>26</v>
      </c>
      <c r="BB88" s="97" t="s">
        <v>26</v>
      </c>
      <c r="BC88" s="109">
        <v>-1</v>
      </c>
      <c r="BD88" s="110">
        <v>6.6</v>
      </c>
      <c r="BE88" s="110">
        <v>5.6</v>
      </c>
      <c r="BF88" s="110">
        <v>5.8</v>
      </c>
    </row>
    <row r="89" spans="1:93" x14ac:dyDescent="0.3">
      <c r="A89" s="9"/>
      <c r="B89" t="s">
        <v>148</v>
      </c>
      <c r="C89" s="97">
        <v>26</v>
      </c>
      <c r="D89" s="107">
        <v>6486</v>
      </c>
      <c r="E89" s="108">
        <v>3.9265924649000001</v>
      </c>
      <c r="F89" s="98">
        <v>2.6219449788000002</v>
      </c>
      <c r="G89" s="98">
        <v>5.8804164505000003</v>
      </c>
      <c r="H89" s="98">
        <v>1.843745E-22</v>
      </c>
      <c r="I89" s="100">
        <v>4.0086339809</v>
      </c>
      <c r="J89" s="98">
        <v>2.7293676941</v>
      </c>
      <c r="K89" s="98">
        <v>5.8874978360999997</v>
      </c>
      <c r="L89" s="98">
        <v>0.1341196352</v>
      </c>
      <c r="M89" s="98">
        <v>8.9557117800000002E-2</v>
      </c>
      <c r="N89" s="98">
        <v>0.20085591159999999</v>
      </c>
      <c r="O89" s="107">
        <v>15</v>
      </c>
      <c r="P89" s="107">
        <v>6069</v>
      </c>
      <c r="Q89" s="108">
        <v>2.3646030760999999</v>
      </c>
      <c r="R89" s="98">
        <v>1.4034899179</v>
      </c>
      <c r="S89" s="98">
        <v>3.9838887591000001</v>
      </c>
      <c r="T89" s="98">
        <v>4.6706550000000004E-16</v>
      </c>
      <c r="U89" s="100">
        <v>2.4715768659999999</v>
      </c>
      <c r="V89" s="98">
        <v>1.4900293675</v>
      </c>
      <c r="W89" s="98">
        <v>4.0997126218000002</v>
      </c>
      <c r="X89" s="98">
        <v>0.1151991612</v>
      </c>
      <c r="Y89" s="98">
        <v>6.8375476199999993E-2</v>
      </c>
      <c r="Z89" s="98">
        <v>0.19408781459999999</v>
      </c>
      <c r="AA89" s="107">
        <v>22</v>
      </c>
      <c r="AB89" s="107">
        <v>5919</v>
      </c>
      <c r="AC89" s="108">
        <v>3.6733513105000002</v>
      </c>
      <c r="AD89" s="98">
        <v>2.3734750687999999</v>
      </c>
      <c r="AE89" s="98">
        <v>5.6851281174999997</v>
      </c>
      <c r="AF89" s="98">
        <v>3.8297530000000001E-10</v>
      </c>
      <c r="AG89" s="100">
        <v>3.7168440614999998</v>
      </c>
      <c r="AH89" s="98">
        <v>2.4473583347000001</v>
      </c>
      <c r="AI89" s="98">
        <v>5.6448332807000003</v>
      </c>
      <c r="AJ89" s="98">
        <v>0.24780070639999999</v>
      </c>
      <c r="AK89" s="98">
        <v>0.16011231949999999</v>
      </c>
      <c r="AL89" s="98">
        <v>0.38351321300000002</v>
      </c>
      <c r="AM89" s="98">
        <v>0.19689407419999999</v>
      </c>
      <c r="AN89" s="98">
        <v>1.5534748084000001</v>
      </c>
      <c r="AO89" s="98">
        <v>0.79569640500000005</v>
      </c>
      <c r="AP89" s="98">
        <v>3.0329205525999998</v>
      </c>
      <c r="AQ89" s="98">
        <v>0.1254271146</v>
      </c>
      <c r="AR89" s="98">
        <v>0.60220231589999995</v>
      </c>
      <c r="AS89" s="98">
        <v>0.31479438040000002</v>
      </c>
      <c r="AT89" s="98">
        <v>1.1520143047</v>
      </c>
      <c r="AU89" s="97">
        <v>1</v>
      </c>
      <c r="AV89" s="97">
        <v>2</v>
      </c>
      <c r="AW89" s="97">
        <v>3</v>
      </c>
      <c r="AX89" s="97" t="s">
        <v>26</v>
      </c>
      <c r="AY89" s="97" t="s">
        <v>26</v>
      </c>
      <c r="AZ89" s="97" t="s">
        <v>26</v>
      </c>
      <c r="BA89" s="97" t="s">
        <v>26</v>
      </c>
      <c r="BB89" s="97" t="s">
        <v>26</v>
      </c>
      <c r="BC89" s="109" t="s">
        <v>226</v>
      </c>
      <c r="BD89" s="110">
        <v>5.2</v>
      </c>
      <c r="BE89" s="110">
        <v>3</v>
      </c>
      <c r="BF89" s="110">
        <v>4.4000000000000004</v>
      </c>
    </row>
    <row r="90" spans="1:93" x14ac:dyDescent="0.3">
      <c r="A90" s="9"/>
      <c r="B90" t="s">
        <v>149</v>
      </c>
      <c r="C90" s="97">
        <v>75</v>
      </c>
      <c r="D90" s="107">
        <v>3873</v>
      </c>
      <c r="E90" s="108">
        <v>18.967415051</v>
      </c>
      <c r="F90" s="98">
        <v>14.658779238999999</v>
      </c>
      <c r="G90" s="98">
        <v>24.542482551999999</v>
      </c>
      <c r="H90" s="98">
        <v>9.6134919999999997E-4</v>
      </c>
      <c r="I90" s="100">
        <v>19.364833462</v>
      </c>
      <c r="J90" s="98">
        <v>15.442779784000001</v>
      </c>
      <c r="K90" s="98">
        <v>24.282984040999999</v>
      </c>
      <c r="L90" s="98">
        <v>0.64786524450000005</v>
      </c>
      <c r="M90" s="98">
        <v>0.50069625039999999</v>
      </c>
      <c r="N90" s="98">
        <v>0.83829142860000005</v>
      </c>
      <c r="O90" s="107">
        <v>28</v>
      </c>
      <c r="P90" s="107">
        <v>3738</v>
      </c>
      <c r="Q90" s="108">
        <v>7.2513783214999998</v>
      </c>
      <c r="R90" s="98">
        <v>4.9042253449000004</v>
      </c>
      <c r="S90" s="98">
        <v>10.721874273999999</v>
      </c>
      <c r="T90" s="98">
        <v>1.8430586E-7</v>
      </c>
      <c r="U90" s="100">
        <v>7.4906367040999999</v>
      </c>
      <c r="V90" s="98">
        <v>5.1719791204999996</v>
      </c>
      <c r="W90" s="98">
        <v>10.848775087</v>
      </c>
      <c r="X90" s="98">
        <v>0.35327396329999999</v>
      </c>
      <c r="Y90" s="98">
        <v>0.23892493919999999</v>
      </c>
      <c r="Z90" s="98">
        <v>0.52235021410000004</v>
      </c>
      <c r="AA90" s="107">
        <v>22</v>
      </c>
      <c r="AB90" s="107">
        <v>3264</v>
      </c>
      <c r="AC90" s="108">
        <v>6.6877062996000003</v>
      </c>
      <c r="AD90" s="98">
        <v>4.3205677750999998</v>
      </c>
      <c r="AE90" s="98">
        <v>10.351744927</v>
      </c>
      <c r="AF90" s="98">
        <v>3.5578459999999998E-4</v>
      </c>
      <c r="AG90" s="100">
        <v>6.7401960784000003</v>
      </c>
      <c r="AH90" s="98">
        <v>4.4380863918999998</v>
      </c>
      <c r="AI90" s="98">
        <v>10.236448587</v>
      </c>
      <c r="AJ90" s="98">
        <v>0.45114616190000001</v>
      </c>
      <c r="AK90" s="98">
        <v>0.2914612996</v>
      </c>
      <c r="AL90" s="98">
        <v>0.69831864379999997</v>
      </c>
      <c r="AM90" s="98">
        <v>0.7819676445</v>
      </c>
      <c r="AN90" s="98">
        <v>0.92226691299999997</v>
      </c>
      <c r="AO90" s="98">
        <v>0.51996469759999997</v>
      </c>
      <c r="AP90" s="98">
        <v>1.6358346304</v>
      </c>
      <c r="AQ90" s="98">
        <v>3.1501200000000003E-5</v>
      </c>
      <c r="AR90" s="98">
        <v>0.38230714630000001</v>
      </c>
      <c r="AS90" s="98">
        <v>0.2430962861</v>
      </c>
      <c r="AT90" s="98">
        <v>0.60123812050000003</v>
      </c>
      <c r="AU90" s="97">
        <v>1</v>
      </c>
      <c r="AV90" s="97">
        <v>2</v>
      </c>
      <c r="AW90" s="97">
        <v>3</v>
      </c>
      <c r="AX90" s="97" t="s">
        <v>224</v>
      </c>
      <c r="AY90" s="97" t="s">
        <v>26</v>
      </c>
      <c r="AZ90" s="97" t="s">
        <v>26</v>
      </c>
      <c r="BA90" s="97" t="s">
        <v>26</v>
      </c>
      <c r="BB90" s="97" t="s">
        <v>26</v>
      </c>
      <c r="BC90" s="109" t="s">
        <v>422</v>
      </c>
      <c r="BD90" s="110">
        <v>15</v>
      </c>
      <c r="BE90" s="110">
        <v>5.6</v>
      </c>
      <c r="BF90" s="110">
        <v>4.4000000000000004</v>
      </c>
    </row>
    <row r="91" spans="1:93" x14ac:dyDescent="0.3">
      <c r="A91" s="9"/>
      <c r="B91" t="s">
        <v>101</v>
      </c>
      <c r="C91" s="97">
        <v>79</v>
      </c>
      <c r="D91" s="107">
        <v>6298</v>
      </c>
      <c r="E91" s="108">
        <v>12.53673158</v>
      </c>
      <c r="F91" s="98">
        <v>9.7410207751000009</v>
      </c>
      <c r="G91" s="98">
        <v>16.134822245999999</v>
      </c>
      <c r="H91" s="98">
        <v>4.4526109999999997E-11</v>
      </c>
      <c r="I91" s="100">
        <v>12.543664655000001</v>
      </c>
      <c r="J91" s="98">
        <v>10.061362101</v>
      </c>
      <c r="K91" s="98">
        <v>15.638391840000001</v>
      </c>
      <c r="L91" s="98">
        <v>0.42821400009999999</v>
      </c>
      <c r="M91" s="98">
        <v>0.33272160649999999</v>
      </c>
      <c r="N91" s="98">
        <v>0.55111308160000005</v>
      </c>
      <c r="O91" s="107">
        <v>88</v>
      </c>
      <c r="P91" s="107">
        <v>6313</v>
      </c>
      <c r="Q91" s="108">
        <v>14.231672235</v>
      </c>
      <c r="R91" s="98">
        <v>11.162101021</v>
      </c>
      <c r="S91" s="98">
        <v>18.145373726999999</v>
      </c>
      <c r="T91" s="98">
        <v>3.1309051999999999E-3</v>
      </c>
      <c r="U91" s="100">
        <v>13.939489941</v>
      </c>
      <c r="V91" s="98">
        <v>11.311195102999999</v>
      </c>
      <c r="W91" s="98">
        <v>17.178501305000001</v>
      </c>
      <c r="X91" s="98">
        <v>0.69334118730000005</v>
      </c>
      <c r="Y91" s="98">
        <v>0.54379726049999999</v>
      </c>
      <c r="Z91" s="98">
        <v>0.8840096059</v>
      </c>
      <c r="AA91" s="107">
        <v>29</v>
      </c>
      <c r="AB91" s="107">
        <v>6279</v>
      </c>
      <c r="AC91" s="108">
        <v>4.6246737436999998</v>
      </c>
      <c r="AD91" s="98">
        <v>3.1459859511000001</v>
      </c>
      <c r="AE91" s="98">
        <v>6.7983797666000001</v>
      </c>
      <c r="AF91" s="98">
        <v>3.1107678000000001E-9</v>
      </c>
      <c r="AG91" s="100">
        <v>4.6185698359999998</v>
      </c>
      <c r="AH91" s="98">
        <v>3.2095441667000002</v>
      </c>
      <c r="AI91" s="98">
        <v>6.6461734818</v>
      </c>
      <c r="AJ91" s="98">
        <v>0.31197599240000001</v>
      </c>
      <c r="AK91" s="98">
        <v>0.21222515219999999</v>
      </c>
      <c r="AL91" s="98">
        <v>0.45861208640000001</v>
      </c>
      <c r="AM91" s="98">
        <v>5.0865716999999995E-7</v>
      </c>
      <c r="AN91" s="98">
        <v>0.32495645400000001</v>
      </c>
      <c r="AO91" s="98">
        <v>0.20957576959999999</v>
      </c>
      <c r="AP91" s="98">
        <v>0.50385928290000004</v>
      </c>
      <c r="AQ91" s="98">
        <v>0.45012394249999998</v>
      </c>
      <c r="AR91" s="98">
        <v>1.1351979696000001</v>
      </c>
      <c r="AS91" s="98">
        <v>0.81685757140000004</v>
      </c>
      <c r="AT91" s="98">
        <v>1.5775999089999999</v>
      </c>
      <c r="AU91" s="97">
        <v>1</v>
      </c>
      <c r="AV91" s="97">
        <v>2</v>
      </c>
      <c r="AW91" s="97">
        <v>3</v>
      </c>
      <c r="AX91" s="97" t="s">
        <v>26</v>
      </c>
      <c r="AY91" s="97" t="s">
        <v>225</v>
      </c>
      <c r="AZ91" s="97" t="s">
        <v>26</v>
      </c>
      <c r="BA91" s="97" t="s">
        <v>26</v>
      </c>
      <c r="BB91" s="97" t="s">
        <v>26</v>
      </c>
      <c r="BC91" s="109" t="s">
        <v>467</v>
      </c>
      <c r="BD91" s="110">
        <v>15.8</v>
      </c>
      <c r="BE91" s="110">
        <v>17.600000000000001</v>
      </c>
      <c r="BF91" s="110">
        <v>5.8</v>
      </c>
    </row>
    <row r="92" spans="1:93" x14ac:dyDescent="0.3">
      <c r="A92" s="9"/>
      <c r="B92" t="s">
        <v>111</v>
      </c>
      <c r="C92" s="97">
        <v>57</v>
      </c>
      <c r="D92" s="107">
        <v>4470</v>
      </c>
      <c r="E92" s="108">
        <v>12.509529240000001</v>
      </c>
      <c r="F92" s="98">
        <v>9.3823232272000006</v>
      </c>
      <c r="G92" s="98">
        <v>16.679058909999998</v>
      </c>
      <c r="H92" s="98">
        <v>6.8950575E-9</v>
      </c>
      <c r="I92" s="100">
        <v>12.751677852</v>
      </c>
      <c r="J92" s="98">
        <v>9.8360999661000008</v>
      </c>
      <c r="K92" s="98">
        <v>16.531479815000001</v>
      </c>
      <c r="L92" s="98">
        <v>0.42728485659999998</v>
      </c>
      <c r="M92" s="98">
        <v>0.3204696642</v>
      </c>
      <c r="N92" s="98">
        <v>0.56970243700000001</v>
      </c>
      <c r="O92" s="107">
        <v>55</v>
      </c>
      <c r="P92" s="107">
        <v>4955</v>
      </c>
      <c r="Q92" s="108">
        <v>10.792352309</v>
      </c>
      <c r="R92" s="98">
        <v>8.0557661157999991</v>
      </c>
      <c r="S92" s="98">
        <v>14.45857125</v>
      </c>
      <c r="T92" s="98">
        <v>1.6443299999999999E-5</v>
      </c>
      <c r="U92" s="100">
        <v>11.099899091999999</v>
      </c>
      <c r="V92" s="98">
        <v>8.5220295935999992</v>
      </c>
      <c r="W92" s="98">
        <v>14.457560665999999</v>
      </c>
      <c r="X92" s="98">
        <v>0.52578377580000002</v>
      </c>
      <c r="Y92" s="98">
        <v>0.39246227360000002</v>
      </c>
      <c r="Z92" s="98">
        <v>0.70439529460000005</v>
      </c>
      <c r="AA92" s="107">
        <v>22</v>
      </c>
      <c r="AB92" s="107">
        <v>4416</v>
      </c>
      <c r="AC92" s="108">
        <v>4.9923985022000004</v>
      </c>
      <c r="AD92" s="98">
        <v>3.2263319727000002</v>
      </c>
      <c r="AE92" s="98">
        <v>7.7251947459999997</v>
      </c>
      <c r="AF92" s="98">
        <v>1.0292787000000001E-6</v>
      </c>
      <c r="AG92" s="100">
        <v>4.9818840580000003</v>
      </c>
      <c r="AH92" s="98">
        <v>3.2803247243999998</v>
      </c>
      <c r="AI92" s="98">
        <v>7.5660706947999996</v>
      </c>
      <c r="AJ92" s="98">
        <v>0.33678234689999997</v>
      </c>
      <c r="AK92" s="98">
        <v>0.2176452167</v>
      </c>
      <c r="AL92" s="98">
        <v>0.52113412339999998</v>
      </c>
      <c r="AM92" s="98">
        <v>3.0959965999999999E-3</v>
      </c>
      <c r="AN92" s="98">
        <v>0.46258668720000001</v>
      </c>
      <c r="AO92" s="98">
        <v>0.27755818599999998</v>
      </c>
      <c r="AP92" s="98">
        <v>0.77096066350000003</v>
      </c>
      <c r="AQ92" s="98">
        <v>0.46060961070000001</v>
      </c>
      <c r="AR92" s="98">
        <v>0.86273049140000002</v>
      </c>
      <c r="AS92" s="98">
        <v>0.58282429660000001</v>
      </c>
      <c r="AT92" s="98">
        <v>1.2770639542</v>
      </c>
      <c r="AU92" s="97">
        <v>1</v>
      </c>
      <c r="AV92" s="97">
        <v>2</v>
      </c>
      <c r="AW92" s="97">
        <v>3</v>
      </c>
      <c r="AX92" s="97" t="s">
        <v>26</v>
      </c>
      <c r="AY92" s="97" t="s">
        <v>225</v>
      </c>
      <c r="AZ92" s="97" t="s">
        <v>26</v>
      </c>
      <c r="BA92" s="97" t="s">
        <v>26</v>
      </c>
      <c r="BB92" s="97" t="s">
        <v>26</v>
      </c>
      <c r="BC92" s="109" t="s">
        <v>467</v>
      </c>
      <c r="BD92" s="110">
        <v>11.4</v>
      </c>
      <c r="BE92" s="110">
        <v>11</v>
      </c>
      <c r="BF92" s="110">
        <v>4.4000000000000004</v>
      </c>
    </row>
    <row r="93" spans="1:93" x14ac:dyDescent="0.3">
      <c r="A93" s="9"/>
      <c r="B93" t="s">
        <v>110</v>
      </c>
      <c r="C93" s="97" t="s">
        <v>26</v>
      </c>
      <c r="D93" s="107" t="s">
        <v>26</v>
      </c>
      <c r="E93" s="108" t="s">
        <v>26</v>
      </c>
      <c r="F93" s="98" t="s">
        <v>26</v>
      </c>
      <c r="G93" s="98" t="s">
        <v>26</v>
      </c>
      <c r="H93" s="98" t="s">
        <v>26</v>
      </c>
      <c r="I93" s="100" t="s">
        <v>26</v>
      </c>
      <c r="J93" s="98" t="s">
        <v>26</v>
      </c>
      <c r="K93" s="98" t="s">
        <v>26</v>
      </c>
      <c r="L93" s="98" t="s">
        <v>26</v>
      </c>
      <c r="M93" s="98" t="s">
        <v>26</v>
      </c>
      <c r="N93" s="98" t="s">
        <v>26</v>
      </c>
      <c r="O93" s="107" t="s">
        <v>26</v>
      </c>
      <c r="P93" s="107" t="s">
        <v>26</v>
      </c>
      <c r="Q93" s="108" t="s">
        <v>26</v>
      </c>
      <c r="R93" s="98" t="s">
        <v>26</v>
      </c>
      <c r="S93" s="98" t="s">
        <v>26</v>
      </c>
      <c r="T93" s="98" t="s">
        <v>26</v>
      </c>
      <c r="U93" s="100" t="s">
        <v>26</v>
      </c>
      <c r="V93" s="98" t="s">
        <v>26</v>
      </c>
      <c r="W93" s="98" t="s">
        <v>26</v>
      </c>
      <c r="X93" s="98" t="s">
        <v>26</v>
      </c>
      <c r="Y93" s="98" t="s">
        <v>26</v>
      </c>
      <c r="Z93" s="98" t="s">
        <v>26</v>
      </c>
      <c r="AA93" s="107" t="s">
        <v>26</v>
      </c>
      <c r="AB93" s="107" t="s">
        <v>26</v>
      </c>
      <c r="AC93" s="108" t="s">
        <v>26</v>
      </c>
      <c r="AD93" s="98" t="s">
        <v>26</v>
      </c>
      <c r="AE93" s="98" t="s">
        <v>26</v>
      </c>
      <c r="AF93" s="98" t="s">
        <v>26</v>
      </c>
      <c r="AG93" s="100" t="s">
        <v>26</v>
      </c>
      <c r="AH93" s="98" t="s">
        <v>26</v>
      </c>
      <c r="AI93" s="98" t="s">
        <v>26</v>
      </c>
      <c r="AJ93" s="98" t="s">
        <v>26</v>
      </c>
      <c r="AK93" s="98" t="s">
        <v>26</v>
      </c>
      <c r="AL93" s="98" t="s">
        <v>26</v>
      </c>
      <c r="AM93" s="98">
        <v>0.42270628129999999</v>
      </c>
      <c r="AN93" s="98">
        <v>0.4984249254</v>
      </c>
      <c r="AO93" s="98">
        <v>9.0852318099999996E-2</v>
      </c>
      <c r="AP93" s="98">
        <v>2.7344091101000001</v>
      </c>
      <c r="AQ93" s="98">
        <v>0.91294911410000001</v>
      </c>
      <c r="AR93" s="98">
        <v>0.92530166780000001</v>
      </c>
      <c r="AS93" s="98">
        <v>0.2300302837</v>
      </c>
      <c r="AT93" s="98">
        <v>3.7220454748999998</v>
      </c>
      <c r="AU93" s="97" t="s">
        <v>26</v>
      </c>
      <c r="AV93" s="97" t="s">
        <v>26</v>
      </c>
      <c r="AW93" s="97" t="s">
        <v>26</v>
      </c>
      <c r="AX93" s="97" t="s">
        <v>26</v>
      </c>
      <c r="AY93" s="97" t="s">
        <v>26</v>
      </c>
      <c r="AZ93" s="97" t="s">
        <v>442</v>
      </c>
      <c r="BA93" s="97" t="s">
        <v>442</v>
      </c>
      <c r="BB93" s="97" t="s">
        <v>442</v>
      </c>
      <c r="BC93" s="109" t="s">
        <v>443</v>
      </c>
      <c r="BD93" s="110" t="s">
        <v>26</v>
      </c>
      <c r="BE93" s="110" t="s">
        <v>26</v>
      </c>
      <c r="BF93" s="110" t="s">
        <v>26</v>
      </c>
    </row>
    <row r="94" spans="1:93" x14ac:dyDescent="0.3">
      <c r="A94" s="9"/>
      <c r="B94" t="s">
        <v>112</v>
      </c>
      <c r="C94" s="97">
        <v>80</v>
      </c>
      <c r="D94" s="107">
        <v>5826</v>
      </c>
      <c r="E94" s="108">
        <v>13.436930998999999</v>
      </c>
      <c r="F94" s="98">
        <v>10.448405379</v>
      </c>
      <c r="G94" s="98">
        <v>17.280255515</v>
      </c>
      <c r="H94" s="98">
        <v>1.2968867E-9</v>
      </c>
      <c r="I94" s="100">
        <v>13.731548232</v>
      </c>
      <c r="J94" s="98">
        <v>11.029409996</v>
      </c>
      <c r="K94" s="98">
        <v>17.095693869000002</v>
      </c>
      <c r="L94" s="98">
        <v>0.4589618862</v>
      </c>
      <c r="M94" s="98">
        <v>0.35688356519999997</v>
      </c>
      <c r="N94" s="98">
        <v>0.59023735889999995</v>
      </c>
      <c r="O94" s="107">
        <v>63</v>
      </c>
      <c r="P94" s="107">
        <v>6073</v>
      </c>
      <c r="Q94" s="108">
        <v>9.9431276097999994</v>
      </c>
      <c r="R94" s="98">
        <v>7.5382711778999996</v>
      </c>
      <c r="S94" s="98">
        <v>13.115180434999999</v>
      </c>
      <c r="T94" s="98">
        <v>2.8871839999999997E-7</v>
      </c>
      <c r="U94" s="100">
        <v>10.373785608</v>
      </c>
      <c r="V94" s="98">
        <v>8.1039350955000007</v>
      </c>
      <c r="W94" s="98">
        <v>13.279403966</v>
      </c>
      <c r="X94" s="98">
        <v>0.48441109300000001</v>
      </c>
      <c r="Y94" s="98">
        <v>0.36725086150000003</v>
      </c>
      <c r="Z94" s="98">
        <v>0.63894773739999999</v>
      </c>
      <c r="AA94" s="107">
        <v>35</v>
      </c>
      <c r="AB94" s="107">
        <v>6143</v>
      </c>
      <c r="AC94" s="108">
        <v>5.6742898150999999</v>
      </c>
      <c r="AD94" s="98">
        <v>3.9801750507999998</v>
      </c>
      <c r="AE94" s="98">
        <v>8.0894846319999996</v>
      </c>
      <c r="AF94" s="98">
        <v>1.1115764E-7</v>
      </c>
      <c r="AG94" s="100">
        <v>5.6975419175999997</v>
      </c>
      <c r="AH94" s="98">
        <v>4.0907996287000001</v>
      </c>
      <c r="AI94" s="98">
        <v>7.9353639508000002</v>
      </c>
      <c r="AJ94" s="98">
        <v>0.3827820716</v>
      </c>
      <c r="AK94" s="98">
        <v>0.26849873749999997</v>
      </c>
      <c r="AL94" s="98">
        <v>0.54570876479999997</v>
      </c>
      <c r="AM94" s="98">
        <v>1.1031277000000001E-2</v>
      </c>
      <c r="AN94" s="98">
        <v>0.57067454399999995</v>
      </c>
      <c r="AO94" s="98">
        <v>0.37028360719999998</v>
      </c>
      <c r="AP94" s="98">
        <v>0.87951351040000003</v>
      </c>
      <c r="AQ94" s="98">
        <v>9.5540567100000001E-2</v>
      </c>
      <c r="AR94" s="98">
        <v>0.73998501670000005</v>
      </c>
      <c r="AS94" s="98">
        <v>0.51933851279999999</v>
      </c>
      <c r="AT94" s="98">
        <v>1.0543755401999999</v>
      </c>
      <c r="AU94" s="97">
        <v>1</v>
      </c>
      <c r="AV94" s="97">
        <v>2</v>
      </c>
      <c r="AW94" s="97">
        <v>3</v>
      </c>
      <c r="AX94" s="97" t="s">
        <v>26</v>
      </c>
      <c r="AY94" s="97" t="s">
        <v>26</v>
      </c>
      <c r="AZ94" s="97" t="s">
        <v>26</v>
      </c>
      <c r="BA94" s="97" t="s">
        <v>26</v>
      </c>
      <c r="BB94" s="97" t="s">
        <v>26</v>
      </c>
      <c r="BC94" s="109" t="s">
        <v>226</v>
      </c>
      <c r="BD94" s="110">
        <v>16</v>
      </c>
      <c r="BE94" s="110">
        <v>12.6</v>
      </c>
      <c r="BF94" s="110">
        <v>7</v>
      </c>
    </row>
    <row r="95" spans="1:93" x14ac:dyDescent="0.3">
      <c r="A95" s="9"/>
      <c r="B95" t="s">
        <v>102</v>
      </c>
      <c r="C95" s="97">
        <v>44</v>
      </c>
      <c r="D95" s="107">
        <v>4893</v>
      </c>
      <c r="E95" s="108">
        <v>8.8374790262000005</v>
      </c>
      <c r="F95" s="98">
        <v>6.4151792752999999</v>
      </c>
      <c r="G95" s="98">
        <v>12.174411998</v>
      </c>
      <c r="H95" s="98">
        <v>2.3242339999999998E-13</v>
      </c>
      <c r="I95" s="100">
        <v>8.9924381770000004</v>
      </c>
      <c r="J95" s="98">
        <v>6.6919702229000002</v>
      </c>
      <c r="K95" s="98">
        <v>12.083727463000001</v>
      </c>
      <c r="L95" s="98">
        <v>0.30185955730000003</v>
      </c>
      <c r="M95" s="98">
        <v>0.2191216715</v>
      </c>
      <c r="N95" s="98">
        <v>0.41583834089999999</v>
      </c>
      <c r="O95" s="107">
        <v>22</v>
      </c>
      <c r="P95" s="107">
        <v>4792</v>
      </c>
      <c r="Q95" s="108">
        <v>4.4093593228000003</v>
      </c>
      <c r="R95" s="98">
        <v>2.8499047154000001</v>
      </c>
      <c r="S95" s="98">
        <v>6.8221402394000004</v>
      </c>
      <c r="T95" s="98">
        <v>4.9616819999999999E-12</v>
      </c>
      <c r="U95" s="100">
        <v>4.5909849749999996</v>
      </c>
      <c r="V95" s="98">
        <v>3.0229369747999999</v>
      </c>
      <c r="W95" s="98">
        <v>6.9724057153999999</v>
      </c>
      <c r="X95" s="98">
        <v>0.21481596659999999</v>
      </c>
      <c r="Y95" s="98">
        <v>0.13884217439999999</v>
      </c>
      <c r="Z95" s="98">
        <v>0.33236226460000001</v>
      </c>
      <c r="AA95" s="107">
        <v>10</v>
      </c>
      <c r="AB95" s="107">
        <v>4812</v>
      </c>
      <c r="AC95" s="108">
        <v>2.0497264277</v>
      </c>
      <c r="AD95" s="98">
        <v>1.0886954004</v>
      </c>
      <c r="AE95" s="98">
        <v>3.8590944967</v>
      </c>
      <c r="AF95" s="98">
        <v>8.8551280000000004E-10</v>
      </c>
      <c r="AG95" s="100">
        <v>2.0781379884</v>
      </c>
      <c r="AH95" s="98">
        <v>1.1181519329</v>
      </c>
      <c r="AI95" s="98">
        <v>3.8623172499999998</v>
      </c>
      <c r="AJ95" s="98">
        <v>0.1382725511</v>
      </c>
      <c r="AK95" s="98">
        <v>7.3442332799999996E-2</v>
      </c>
      <c r="AL95" s="98">
        <v>0.26033076109999997</v>
      </c>
      <c r="AM95" s="98">
        <v>4.78305469E-2</v>
      </c>
      <c r="AN95" s="98">
        <v>0.46485810700000002</v>
      </c>
      <c r="AO95" s="98">
        <v>0.2176804195</v>
      </c>
      <c r="AP95" s="98">
        <v>0.99270784249999999</v>
      </c>
      <c r="AQ95" s="98">
        <v>9.8592790000000003E-3</v>
      </c>
      <c r="AR95" s="98">
        <v>0.4989385898</v>
      </c>
      <c r="AS95" s="98">
        <v>0.29425595770000001</v>
      </c>
      <c r="AT95" s="98">
        <v>0.84599720030000003</v>
      </c>
      <c r="AU95" s="97">
        <v>1</v>
      </c>
      <c r="AV95" s="97">
        <v>2</v>
      </c>
      <c r="AW95" s="97">
        <v>3</v>
      </c>
      <c r="AX95" s="97" t="s">
        <v>26</v>
      </c>
      <c r="AY95" s="97" t="s">
        <v>26</v>
      </c>
      <c r="AZ95" s="97" t="s">
        <v>26</v>
      </c>
      <c r="BA95" s="97" t="s">
        <v>26</v>
      </c>
      <c r="BB95" s="97" t="s">
        <v>26</v>
      </c>
      <c r="BC95" s="109" t="s">
        <v>226</v>
      </c>
      <c r="BD95" s="110">
        <v>8.8000000000000007</v>
      </c>
      <c r="BE95" s="110">
        <v>4.4000000000000004</v>
      </c>
      <c r="BF95" s="110">
        <v>2</v>
      </c>
    </row>
    <row r="96" spans="1:93" x14ac:dyDescent="0.3">
      <c r="A96" s="9"/>
      <c r="B96" t="s">
        <v>103</v>
      </c>
      <c r="C96" s="97">
        <v>34</v>
      </c>
      <c r="D96" s="107">
        <v>2005</v>
      </c>
      <c r="E96" s="108">
        <v>15.784809929</v>
      </c>
      <c r="F96" s="98">
        <v>11.02231574</v>
      </c>
      <c r="G96" s="98">
        <v>22.605070511000001</v>
      </c>
      <c r="H96" s="98">
        <v>7.4784220000000004E-4</v>
      </c>
      <c r="I96" s="100">
        <v>16.957605985000001</v>
      </c>
      <c r="J96" s="98">
        <v>12.116709053999999</v>
      </c>
      <c r="K96" s="98">
        <v>23.732549775999999</v>
      </c>
      <c r="L96" s="98">
        <v>0.53915779860000002</v>
      </c>
      <c r="M96" s="98">
        <v>0.37648647759999998</v>
      </c>
      <c r="N96" s="98">
        <v>0.77211573079999996</v>
      </c>
      <c r="O96" s="107">
        <v>17</v>
      </c>
      <c r="P96" s="107">
        <v>1626</v>
      </c>
      <c r="Q96" s="108">
        <v>9.6610173033999995</v>
      </c>
      <c r="R96" s="98">
        <v>5.9037733146000004</v>
      </c>
      <c r="S96" s="98">
        <v>15.809423967000001</v>
      </c>
      <c r="T96" s="98">
        <v>2.7085379999999999E-3</v>
      </c>
      <c r="U96" s="100">
        <v>10.455104551</v>
      </c>
      <c r="V96" s="98">
        <v>6.4995259462000003</v>
      </c>
      <c r="W96" s="98">
        <v>16.81802828</v>
      </c>
      <c r="X96" s="98">
        <v>0.4706671919</v>
      </c>
      <c r="Y96" s="98">
        <v>0.28762109829999999</v>
      </c>
      <c r="Z96" s="98">
        <v>0.77020638210000003</v>
      </c>
      <c r="AA96" s="107">
        <v>20</v>
      </c>
      <c r="AB96" s="107">
        <v>1576</v>
      </c>
      <c r="AC96" s="108">
        <v>12.041398366999999</v>
      </c>
      <c r="AD96" s="98">
        <v>7.6251658340999997</v>
      </c>
      <c r="AE96" s="98">
        <v>19.015360162</v>
      </c>
      <c r="AF96" s="98">
        <v>0.37251724829999999</v>
      </c>
      <c r="AG96" s="100">
        <v>12.690355329999999</v>
      </c>
      <c r="AH96" s="98">
        <v>8.1872741170999994</v>
      </c>
      <c r="AI96" s="98">
        <v>19.670175456999999</v>
      </c>
      <c r="AJ96" s="98">
        <v>0.81230102130000004</v>
      </c>
      <c r="AK96" s="98">
        <v>0.51438627029999995</v>
      </c>
      <c r="AL96" s="98">
        <v>1.2827577004999999</v>
      </c>
      <c r="AM96" s="98">
        <v>0.51325246579999995</v>
      </c>
      <c r="AN96" s="98">
        <v>1.2463903115999999</v>
      </c>
      <c r="AO96" s="98">
        <v>0.64401196370000002</v>
      </c>
      <c r="AP96" s="98">
        <v>2.4122048912</v>
      </c>
      <c r="AQ96" s="98">
        <v>0.107339557</v>
      </c>
      <c r="AR96" s="98">
        <v>0.61204520969999998</v>
      </c>
      <c r="AS96" s="98">
        <v>0.33671574069999999</v>
      </c>
      <c r="AT96" s="98">
        <v>1.1125091386999999</v>
      </c>
      <c r="AU96" s="97">
        <v>1</v>
      </c>
      <c r="AV96" s="97">
        <v>2</v>
      </c>
      <c r="AW96" s="97" t="s">
        <v>26</v>
      </c>
      <c r="AX96" s="97" t="s">
        <v>26</v>
      </c>
      <c r="AY96" s="97" t="s">
        <v>26</v>
      </c>
      <c r="AZ96" s="97" t="s">
        <v>26</v>
      </c>
      <c r="BA96" s="97" t="s">
        <v>26</v>
      </c>
      <c r="BB96" s="97" t="s">
        <v>26</v>
      </c>
      <c r="BC96" s="109" t="s">
        <v>449</v>
      </c>
      <c r="BD96" s="110">
        <v>6.8</v>
      </c>
      <c r="BE96" s="110">
        <v>3.4</v>
      </c>
      <c r="BF96" s="110">
        <v>4</v>
      </c>
    </row>
    <row r="97" spans="1:93" x14ac:dyDescent="0.3">
      <c r="A97" s="9"/>
      <c r="B97" t="s">
        <v>104</v>
      </c>
      <c r="C97" s="97">
        <v>6</v>
      </c>
      <c r="D97" s="107">
        <v>2283</v>
      </c>
      <c r="E97" s="108">
        <v>2.5974735895999999</v>
      </c>
      <c r="F97" s="98">
        <v>1.1558989452999999</v>
      </c>
      <c r="G97" s="98">
        <v>5.836902158</v>
      </c>
      <c r="H97" s="98">
        <v>4.5291661000000004E-9</v>
      </c>
      <c r="I97" s="100">
        <v>2.6281208935999998</v>
      </c>
      <c r="J97" s="98">
        <v>1.1807114206</v>
      </c>
      <c r="K97" s="98">
        <v>5.8498794122</v>
      </c>
      <c r="L97" s="98">
        <v>8.8721254700000002E-2</v>
      </c>
      <c r="M97" s="98">
        <v>3.9481750699999998E-2</v>
      </c>
      <c r="N97" s="98">
        <v>0.1993696049</v>
      </c>
      <c r="O97" s="107" t="s">
        <v>26</v>
      </c>
      <c r="P97" s="107" t="s">
        <v>26</v>
      </c>
      <c r="Q97" s="108" t="s">
        <v>26</v>
      </c>
      <c r="R97" s="98" t="s">
        <v>26</v>
      </c>
      <c r="S97" s="98" t="s">
        <v>26</v>
      </c>
      <c r="T97" s="98" t="s">
        <v>26</v>
      </c>
      <c r="U97" s="100" t="s">
        <v>26</v>
      </c>
      <c r="V97" s="98" t="s">
        <v>26</v>
      </c>
      <c r="W97" s="98" t="s">
        <v>26</v>
      </c>
      <c r="X97" s="98" t="s">
        <v>26</v>
      </c>
      <c r="Y97" s="98" t="s">
        <v>26</v>
      </c>
      <c r="Z97" s="98" t="s">
        <v>26</v>
      </c>
      <c r="AA97" s="107" t="s">
        <v>26</v>
      </c>
      <c r="AB97" s="107" t="s">
        <v>26</v>
      </c>
      <c r="AC97" s="108" t="s">
        <v>26</v>
      </c>
      <c r="AD97" s="98" t="s">
        <v>26</v>
      </c>
      <c r="AE97" s="98" t="s">
        <v>26</v>
      </c>
      <c r="AF97" s="98" t="s">
        <v>26</v>
      </c>
      <c r="AG97" s="100" t="s">
        <v>26</v>
      </c>
      <c r="AH97" s="98" t="s">
        <v>26</v>
      </c>
      <c r="AI97" s="98" t="s">
        <v>26</v>
      </c>
      <c r="AJ97" s="98" t="s">
        <v>26</v>
      </c>
      <c r="AK97" s="98" t="s">
        <v>26</v>
      </c>
      <c r="AL97" s="98" t="s">
        <v>26</v>
      </c>
      <c r="AM97" s="98">
        <v>0.50763649320000004</v>
      </c>
      <c r="AN97" s="98">
        <v>0.56245761480000001</v>
      </c>
      <c r="AO97" s="98">
        <v>0.1025112198</v>
      </c>
      <c r="AP97" s="98">
        <v>3.0860872500999998</v>
      </c>
      <c r="AQ97" s="98">
        <v>0.80573509129999998</v>
      </c>
      <c r="AR97" s="98">
        <v>0.85250017109999998</v>
      </c>
      <c r="AS97" s="98">
        <v>0.2389796632</v>
      </c>
      <c r="AT97" s="98">
        <v>3.0410811194999998</v>
      </c>
      <c r="AU97" s="97">
        <v>1</v>
      </c>
      <c r="AV97" s="97" t="s">
        <v>26</v>
      </c>
      <c r="AW97" s="97" t="s">
        <v>26</v>
      </c>
      <c r="AX97" s="97" t="s">
        <v>26</v>
      </c>
      <c r="AY97" s="97" t="s">
        <v>26</v>
      </c>
      <c r="AZ97" s="97" t="s">
        <v>26</v>
      </c>
      <c r="BA97" s="97" t="s">
        <v>442</v>
      </c>
      <c r="BB97" s="97" t="s">
        <v>442</v>
      </c>
      <c r="BC97" s="109" t="s">
        <v>446</v>
      </c>
      <c r="BD97" s="110">
        <v>1.2</v>
      </c>
      <c r="BE97" s="110" t="s">
        <v>26</v>
      </c>
      <c r="BF97" s="110" t="s">
        <v>26</v>
      </c>
    </row>
    <row r="98" spans="1:93" x14ac:dyDescent="0.3">
      <c r="A98" s="9"/>
      <c r="B98" t="s">
        <v>105</v>
      </c>
      <c r="C98" s="97">
        <v>74</v>
      </c>
      <c r="D98" s="107">
        <v>5072</v>
      </c>
      <c r="E98" s="108">
        <v>14.402522512000001</v>
      </c>
      <c r="F98" s="98">
        <v>11.116135984</v>
      </c>
      <c r="G98" s="98">
        <v>18.660499926</v>
      </c>
      <c r="H98" s="98">
        <v>7.9546394000000003E-8</v>
      </c>
      <c r="I98" s="100">
        <v>14.589905363</v>
      </c>
      <c r="J98" s="98">
        <v>11.617222448</v>
      </c>
      <c r="K98" s="98">
        <v>18.323255791000001</v>
      </c>
      <c r="L98" s="98">
        <v>0.49194335360000002</v>
      </c>
      <c r="M98" s="98">
        <v>0.37969107219999998</v>
      </c>
      <c r="N98" s="98">
        <v>0.63738202150000001</v>
      </c>
      <c r="O98" s="107">
        <v>49</v>
      </c>
      <c r="P98" s="107">
        <v>4686</v>
      </c>
      <c r="Q98" s="108">
        <v>10.252381385</v>
      </c>
      <c r="R98" s="98">
        <v>7.5447584575000004</v>
      </c>
      <c r="S98" s="98">
        <v>13.931701679</v>
      </c>
      <c r="T98" s="98">
        <v>9.1281494000000004E-6</v>
      </c>
      <c r="U98" s="100">
        <v>10.456679470999999</v>
      </c>
      <c r="V98" s="98">
        <v>7.9030289950999997</v>
      </c>
      <c r="W98" s="98">
        <v>13.835473160999999</v>
      </c>
      <c r="X98" s="98">
        <v>0.49947737450000002</v>
      </c>
      <c r="Y98" s="98">
        <v>0.36756690990000002</v>
      </c>
      <c r="Z98" s="98">
        <v>0.67872716740000005</v>
      </c>
      <c r="AA98" s="107">
        <v>34</v>
      </c>
      <c r="AB98" s="107">
        <v>4530</v>
      </c>
      <c r="AC98" s="108">
        <v>7.4495273407000004</v>
      </c>
      <c r="AD98" s="98">
        <v>5.2007197244999999</v>
      </c>
      <c r="AE98" s="98">
        <v>10.670726465</v>
      </c>
      <c r="AF98" s="98">
        <v>1.747959E-4</v>
      </c>
      <c r="AG98" s="100">
        <v>7.5055187637999996</v>
      </c>
      <c r="AH98" s="98">
        <v>5.3629142723000003</v>
      </c>
      <c r="AI98" s="98">
        <v>10.504141788</v>
      </c>
      <c r="AJ98" s="98">
        <v>0.50253786840000003</v>
      </c>
      <c r="AK98" s="98">
        <v>0.35083549400000003</v>
      </c>
      <c r="AL98" s="98">
        <v>0.71983682810000005</v>
      </c>
      <c r="AM98" s="98">
        <v>0.1698551925</v>
      </c>
      <c r="AN98" s="98">
        <v>0.72661434069999997</v>
      </c>
      <c r="AO98" s="98">
        <v>0.46053963650000002</v>
      </c>
      <c r="AP98" s="98">
        <v>1.1464125088999999</v>
      </c>
      <c r="AQ98" s="98">
        <v>8.2151261599999997E-2</v>
      </c>
      <c r="AR98" s="98">
        <v>0.71184623229999999</v>
      </c>
      <c r="AS98" s="98">
        <v>0.48523559999999999</v>
      </c>
      <c r="AT98" s="98">
        <v>1.0442866481999999</v>
      </c>
      <c r="AU98" s="97">
        <v>1</v>
      </c>
      <c r="AV98" s="97">
        <v>2</v>
      </c>
      <c r="AW98" s="97">
        <v>3</v>
      </c>
      <c r="AX98" s="97" t="s">
        <v>26</v>
      </c>
      <c r="AY98" s="97" t="s">
        <v>26</v>
      </c>
      <c r="AZ98" s="97" t="s">
        <v>26</v>
      </c>
      <c r="BA98" s="97" t="s">
        <v>26</v>
      </c>
      <c r="BB98" s="97" t="s">
        <v>26</v>
      </c>
      <c r="BC98" s="109" t="s">
        <v>226</v>
      </c>
      <c r="BD98" s="110">
        <v>14.8</v>
      </c>
      <c r="BE98" s="110">
        <v>9.8000000000000007</v>
      </c>
      <c r="BF98" s="110">
        <v>6.8</v>
      </c>
    </row>
    <row r="99" spans="1:93" x14ac:dyDescent="0.3">
      <c r="A99" s="9"/>
      <c r="B99" t="s">
        <v>106</v>
      </c>
      <c r="C99" s="97">
        <v>79</v>
      </c>
      <c r="D99" s="107">
        <v>5773</v>
      </c>
      <c r="E99" s="108">
        <v>13.28261028</v>
      </c>
      <c r="F99" s="98">
        <v>10.315528560000001</v>
      </c>
      <c r="G99" s="98">
        <v>17.103121262999998</v>
      </c>
      <c r="H99" s="98">
        <v>8.9332099999999998E-10</v>
      </c>
      <c r="I99" s="100">
        <v>13.684392862999999</v>
      </c>
      <c r="J99" s="98">
        <v>10.976348262</v>
      </c>
      <c r="K99" s="98">
        <v>17.060556349999999</v>
      </c>
      <c r="L99" s="98">
        <v>0.45369079200000001</v>
      </c>
      <c r="M99" s="98">
        <v>0.35234492499999998</v>
      </c>
      <c r="N99" s="98">
        <v>0.58418702860000005</v>
      </c>
      <c r="O99" s="107">
        <v>56</v>
      </c>
      <c r="P99" s="107">
        <v>5159</v>
      </c>
      <c r="Q99" s="108">
        <v>10.334388451000001</v>
      </c>
      <c r="R99" s="98">
        <v>7.7284656702000003</v>
      </c>
      <c r="S99" s="98">
        <v>13.818989331999999</v>
      </c>
      <c r="T99" s="98">
        <v>3.6777120999999998E-6</v>
      </c>
      <c r="U99" s="100">
        <v>10.854816825</v>
      </c>
      <c r="V99" s="98">
        <v>8.3536429417000004</v>
      </c>
      <c r="W99" s="98">
        <v>14.10487007</v>
      </c>
      <c r="X99" s="98">
        <v>0.50347260949999995</v>
      </c>
      <c r="Y99" s="98">
        <v>0.37651679119999998</v>
      </c>
      <c r="Z99" s="98">
        <v>0.67323602680000005</v>
      </c>
      <c r="AA99" s="107">
        <v>30</v>
      </c>
      <c r="AB99" s="107">
        <v>4570</v>
      </c>
      <c r="AC99" s="108">
        <v>6.4614876321999999</v>
      </c>
      <c r="AD99" s="98">
        <v>4.4196658632999997</v>
      </c>
      <c r="AE99" s="98">
        <v>9.4466015559999992</v>
      </c>
      <c r="AF99" s="98">
        <v>1.82562E-5</v>
      </c>
      <c r="AG99" s="100">
        <v>6.5645514223000001</v>
      </c>
      <c r="AH99" s="98">
        <v>4.5898408395999999</v>
      </c>
      <c r="AI99" s="98">
        <v>9.3888517885000002</v>
      </c>
      <c r="AJ99" s="98">
        <v>0.43588567070000001</v>
      </c>
      <c r="AK99" s="98">
        <v>0.29814636020000002</v>
      </c>
      <c r="AL99" s="98">
        <v>0.63725855239999996</v>
      </c>
      <c r="AM99" s="98">
        <v>4.6267105000000003E-2</v>
      </c>
      <c r="AN99" s="98">
        <v>0.62524141249999998</v>
      </c>
      <c r="AO99" s="98">
        <v>0.39397710879999998</v>
      </c>
      <c r="AP99" s="98">
        <v>0.99225771029999998</v>
      </c>
      <c r="AQ99" s="98">
        <v>0.17859201189999999</v>
      </c>
      <c r="AR99" s="98">
        <v>0.77803897219999996</v>
      </c>
      <c r="AS99" s="98">
        <v>0.53973208989999999</v>
      </c>
      <c r="AT99" s="98">
        <v>1.1215650387</v>
      </c>
      <c r="AU99" s="97">
        <v>1</v>
      </c>
      <c r="AV99" s="97">
        <v>2</v>
      </c>
      <c r="AW99" s="97">
        <v>3</v>
      </c>
      <c r="AX99" s="97" t="s">
        <v>26</v>
      </c>
      <c r="AY99" s="97" t="s">
        <v>26</v>
      </c>
      <c r="AZ99" s="97" t="s">
        <v>26</v>
      </c>
      <c r="BA99" s="97" t="s">
        <v>26</v>
      </c>
      <c r="BB99" s="97" t="s">
        <v>26</v>
      </c>
      <c r="BC99" s="109" t="s">
        <v>226</v>
      </c>
      <c r="BD99" s="110">
        <v>15.8</v>
      </c>
      <c r="BE99" s="110">
        <v>11.2</v>
      </c>
      <c r="BF99" s="110">
        <v>6</v>
      </c>
    </row>
    <row r="100" spans="1:93" x14ac:dyDescent="0.3">
      <c r="A100" s="9"/>
      <c r="B100" t="s">
        <v>107</v>
      </c>
      <c r="C100" s="97">
        <v>104</v>
      </c>
      <c r="D100" s="107">
        <v>2926</v>
      </c>
      <c r="E100" s="108">
        <v>34.891575402000001</v>
      </c>
      <c r="F100" s="98">
        <v>27.768667487999998</v>
      </c>
      <c r="G100" s="98">
        <v>43.841571965</v>
      </c>
      <c r="H100" s="98">
        <v>0.132066405</v>
      </c>
      <c r="I100" s="100">
        <v>35.543403963999999</v>
      </c>
      <c r="J100" s="98">
        <v>29.328634214000001</v>
      </c>
      <c r="K100" s="98">
        <v>43.075090240000002</v>
      </c>
      <c r="L100" s="98">
        <v>1.1917828006</v>
      </c>
      <c r="M100" s="98">
        <v>0.94848741930000002</v>
      </c>
      <c r="N100" s="98">
        <v>1.4974855912</v>
      </c>
      <c r="O100" s="107">
        <v>84</v>
      </c>
      <c r="P100" s="107">
        <v>2709</v>
      </c>
      <c r="Q100" s="108">
        <v>29.865337544999999</v>
      </c>
      <c r="R100" s="98">
        <v>23.305021723999999</v>
      </c>
      <c r="S100" s="98">
        <v>38.272368815999997</v>
      </c>
      <c r="T100" s="98">
        <v>3.0439388999999998E-3</v>
      </c>
      <c r="U100" s="100">
        <v>31.007751937999998</v>
      </c>
      <c r="V100" s="98">
        <v>25.037823785</v>
      </c>
      <c r="W100" s="98">
        <v>38.401128169000003</v>
      </c>
      <c r="X100" s="98">
        <v>1.4549849273</v>
      </c>
      <c r="Y100" s="98">
        <v>1.1353782721000001</v>
      </c>
      <c r="Z100" s="98">
        <v>1.8645602003999999</v>
      </c>
      <c r="AA100" s="107">
        <v>44</v>
      </c>
      <c r="AB100" s="107">
        <v>2484</v>
      </c>
      <c r="AC100" s="108">
        <v>17.301569059999999</v>
      </c>
      <c r="AD100" s="98">
        <v>12.540918033000001</v>
      </c>
      <c r="AE100" s="98">
        <v>23.869408218</v>
      </c>
      <c r="AF100" s="98">
        <v>0.34651002850000001</v>
      </c>
      <c r="AG100" s="100">
        <v>17.713365539000002</v>
      </c>
      <c r="AH100" s="98">
        <v>13.181888205</v>
      </c>
      <c r="AI100" s="98">
        <v>23.802608082999999</v>
      </c>
      <c r="AJ100" s="98">
        <v>1.1671470198</v>
      </c>
      <c r="AK100" s="98">
        <v>0.84599813209999997</v>
      </c>
      <c r="AL100" s="98">
        <v>1.6102070610000001</v>
      </c>
      <c r="AM100" s="98">
        <v>5.7156491000000002E-3</v>
      </c>
      <c r="AN100" s="98">
        <v>0.57931938770000002</v>
      </c>
      <c r="AO100" s="98">
        <v>0.3933523813</v>
      </c>
      <c r="AP100" s="98">
        <v>0.85320686710000004</v>
      </c>
      <c r="AQ100" s="98">
        <v>0.33347283630000002</v>
      </c>
      <c r="AR100" s="98">
        <v>0.85594694999999998</v>
      </c>
      <c r="AS100" s="98">
        <v>0.62452079790000004</v>
      </c>
      <c r="AT100" s="98">
        <v>1.1731317573</v>
      </c>
      <c r="AU100" s="97" t="s">
        <v>26</v>
      </c>
      <c r="AV100" s="97">
        <v>2</v>
      </c>
      <c r="AW100" s="97" t="s">
        <v>26</v>
      </c>
      <c r="AX100" s="97" t="s">
        <v>26</v>
      </c>
      <c r="AY100" s="97" t="s">
        <v>26</v>
      </c>
      <c r="AZ100" s="97" t="s">
        <v>26</v>
      </c>
      <c r="BA100" s="97" t="s">
        <v>26</v>
      </c>
      <c r="BB100" s="97" t="s">
        <v>26</v>
      </c>
      <c r="BC100" s="109">
        <v>-2</v>
      </c>
      <c r="BD100" s="110">
        <v>20.8</v>
      </c>
      <c r="BE100" s="110">
        <v>16.8</v>
      </c>
      <c r="BF100" s="110">
        <v>8.8000000000000007</v>
      </c>
    </row>
    <row r="101" spans="1:93" x14ac:dyDescent="0.3">
      <c r="A101" s="9"/>
      <c r="B101" t="s">
        <v>150</v>
      </c>
      <c r="C101" s="97">
        <v>57</v>
      </c>
      <c r="D101" s="107">
        <v>3862</v>
      </c>
      <c r="E101" s="108">
        <v>14.819456121</v>
      </c>
      <c r="F101" s="98">
        <v>11.120411854</v>
      </c>
      <c r="G101" s="98">
        <v>19.748933997000002</v>
      </c>
      <c r="H101" s="98">
        <v>3.3666294E-6</v>
      </c>
      <c r="I101" s="100">
        <v>14.759192128</v>
      </c>
      <c r="J101" s="98">
        <v>11.384610783999999</v>
      </c>
      <c r="K101" s="98">
        <v>19.134053541</v>
      </c>
      <c r="L101" s="98">
        <v>0.50618445040000004</v>
      </c>
      <c r="M101" s="98">
        <v>0.37983712200000003</v>
      </c>
      <c r="N101" s="98">
        <v>0.67455939139999999</v>
      </c>
      <c r="O101" s="107">
        <v>24</v>
      </c>
      <c r="P101" s="107">
        <v>3663</v>
      </c>
      <c r="Q101" s="108">
        <v>6.2736760970000001</v>
      </c>
      <c r="R101" s="98">
        <v>4.1245367707999998</v>
      </c>
      <c r="S101" s="98">
        <v>9.5426502313999997</v>
      </c>
      <c r="T101" s="98">
        <v>3.0370900999999999E-8</v>
      </c>
      <c r="U101" s="100">
        <v>6.5520065519999999</v>
      </c>
      <c r="V101" s="98">
        <v>4.3916076771999997</v>
      </c>
      <c r="W101" s="98">
        <v>9.7751878158000007</v>
      </c>
      <c r="X101" s="98">
        <v>0.30564208910000001</v>
      </c>
      <c r="Y101" s="98">
        <v>0.20093992990000001</v>
      </c>
      <c r="Z101" s="98">
        <v>0.46490056349999997</v>
      </c>
      <c r="AA101" s="107">
        <v>19</v>
      </c>
      <c r="AB101" s="107">
        <v>2945</v>
      </c>
      <c r="AC101" s="108">
        <v>6.3035771736999999</v>
      </c>
      <c r="AD101" s="98">
        <v>3.9500641037999999</v>
      </c>
      <c r="AE101" s="98">
        <v>10.059351984999999</v>
      </c>
      <c r="AF101" s="98">
        <v>3.3591179999999999E-4</v>
      </c>
      <c r="AG101" s="100">
        <v>6.4516129032</v>
      </c>
      <c r="AH101" s="98">
        <v>4.1151841589</v>
      </c>
      <c r="AI101" s="98">
        <v>10.114567768000001</v>
      </c>
      <c r="AJ101" s="98">
        <v>0.42523318469999999</v>
      </c>
      <c r="AK101" s="98">
        <v>0.2664674823</v>
      </c>
      <c r="AL101" s="98">
        <v>0.6785941003</v>
      </c>
      <c r="AM101" s="98">
        <v>0.98792405240000003</v>
      </c>
      <c r="AN101" s="98">
        <v>1.0047661174</v>
      </c>
      <c r="AO101" s="98">
        <v>0.5428275052</v>
      </c>
      <c r="AP101" s="98">
        <v>1.8598080255</v>
      </c>
      <c r="AQ101" s="98">
        <v>6.4752639999999997E-4</v>
      </c>
      <c r="AR101" s="98">
        <v>0.42334050899999998</v>
      </c>
      <c r="AS101" s="98">
        <v>0.2583319577</v>
      </c>
      <c r="AT101" s="98">
        <v>0.69374764200000005</v>
      </c>
      <c r="AU101" s="97">
        <v>1</v>
      </c>
      <c r="AV101" s="97">
        <v>2</v>
      </c>
      <c r="AW101" s="97">
        <v>3</v>
      </c>
      <c r="AX101" s="97" t="s">
        <v>224</v>
      </c>
      <c r="AY101" s="97" t="s">
        <v>26</v>
      </c>
      <c r="AZ101" s="97" t="s">
        <v>26</v>
      </c>
      <c r="BA101" s="97" t="s">
        <v>26</v>
      </c>
      <c r="BB101" s="97" t="s">
        <v>26</v>
      </c>
      <c r="BC101" s="109" t="s">
        <v>422</v>
      </c>
      <c r="BD101" s="110">
        <v>11.4</v>
      </c>
      <c r="BE101" s="110">
        <v>4.8</v>
      </c>
      <c r="BF101" s="110">
        <v>3.8</v>
      </c>
    </row>
    <row r="102" spans="1:93" x14ac:dyDescent="0.3">
      <c r="A102" s="9"/>
      <c r="B102" t="s">
        <v>151</v>
      </c>
      <c r="C102" s="97">
        <v>154</v>
      </c>
      <c r="D102" s="107">
        <v>2895</v>
      </c>
      <c r="E102" s="108">
        <v>52.495420322999998</v>
      </c>
      <c r="F102" s="98">
        <v>42.986521000000003</v>
      </c>
      <c r="G102" s="98">
        <v>64.107750307000003</v>
      </c>
      <c r="H102" s="98">
        <v>1.0221129999999999E-8</v>
      </c>
      <c r="I102" s="100">
        <v>53.195164075999998</v>
      </c>
      <c r="J102" s="98">
        <v>45.423477304999999</v>
      </c>
      <c r="K102" s="98">
        <v>62.296540223999997</v>
      </c>
      <c r="L102" s="98">
        <v>1.7930729218000001</v>
      </c>
      <c r="M102" s="98">
        <v>1.4682798295999999</v>
      </c>
      <c r="N102" s="98">
        <v>2.1897123681999999</v>
      </c>
      <c r="O102" s="107">
        <v>88</v>
      </c>
      <c r="P102" s="107">
        <v>2940</v>
      </c>
      <c r="Q102" s="108">
        <v>29.649627192000001</v>
      </c>
      <c r="R102" s="98">
        <v>23.250364919999999</v>
      </c>
      <c r="S102" s="98">
        <v>37.810176126999998</v>
      </c>
      <c r="T102" s="98">
        <v>3.0311479E-3</v>
      </c>
      <c r="U102" s="100">
        <v>29.931972789</v>
      </c>
      <c r="V102" s="98">
        <v>24.288290708000002</v>
      </c>
      <c r="W102" s="98">
        <v>36.887033584000001</v>
      </c>
      <c r="X102" s="98">
        <v>1.4444759112000001</v>
      </c>
      <c r="Y102" s="98">
        <v>1.132715492</v>
      </c>
      <c r="Z102" s="98">
        <v>1.8420430132000001</v>
      </c>
      <c r="AA102" s="107">
        <v>65</v>
      </c>
      <c r="AB102" s="107">
        <v>2773</v>
      </c>
      <c r="AC102" s="108">
        <v>22.962782365999999</v>
      </c>
      <c r="AD102" s="98">
        <v>17.451838626000001</v>
      </c>
      <c r="AE102" s="98">
        <v>30.213972596000001</v>
      </c>
      <c r="AF102" s="98">
        <v>1.7744095E-3</v>
      </c>
      <c r="AG102" s="100">
        <v>23.440317346</v>
      </c>
      <c r="AH102" s="98">
        <v>18.381668496</v>
      </c>
      <c r="AI102" s="98">
        <v>29.891110123000001</v>
      </c>
      <c r="AJ102" s="98">
        <v>1.5490469629000001</v>
      </c>
      <c r="AK102" s="98">
        <v>1.1772840585</v>
      </c>
      <c r="AL102" s="98">
        <v>2.0382052026999999</v>
      </c>
      <c r="AM102" s="98">
        <v>0.14688318880000001</v>
      </c>
      <c r="AN102" s="98">
        <v>0.77447120049999996</v>
      </c>
      <c r="AO102" s="98">
        <v>0.54832599390000003</v>
      </c>
      <c r="AP102" s="98">
        <v>1.0938851105</v>
      </c>
      <c r="AQ102" s="98">
        <v>1.194358E-4</v>
      </c>
      <c r="AR102" s="98">
        <v>0.56480407259999998</v>
      </c>
      <c r="AS102" s="98">
        <v>0.42218648110000001</v>
      </c>
      <c r="AT102" s="98">
        <v>0.75559889940000002</v>
      </c>
      <c r="AU102" s="97">
        <v>1</v>
      </c>
      <c r="AV102" s="97">
        <v>2</v>
      </c>
      <c r="AW102" s="97">
        <v>3</v>
      </c>
      <c r="AX102" s="97" t="s">
        <v>224</v>
      </c>
      <c r="AY102" s="97" t="s">
        <v>26</v>
      </c>
      <c r="AZ102" s="97" t="s">
        <v>26</v>
      </c>
      <c r="BA102" s="97" t="s">
        <v>26</v>
      </c>
      <c r="BB102" s="97" t="s">
        <v>26</v>
      </c>
      <c r="BC102" s="109" t="s">
        <v>422</v>
      </c>
      <c r="BD102" s="110">
        <v>30.8</v>
      </c>
      <c r="BE102" s="110">
        <v>17.600000000000001</v>
      </c>
      <c r="BF102" s="110">
        <v>13</v>
      </c>
    </row>
    <row r="103" spans="1:93" x14ac:dyDescent="0.3">
      <c r="A103" s="9"/>
      <c r="B103" t="s">
        <v>108</v>
      </c>
      <c r="C103" s="97">
        <v>53</v>
      </c>
      <c r="D103" s="107">
        <v>5050</v>
      </c>
      <c r="E103" s="108">
        <v>10.44490721</v>
      </c>
      <c r="F103" s="98">
        <v>7.7686971445999999</v>
      </c>
      <c r="G103" s="98">
        <v>14.043035092</v>
      </c>
      <c r="H103" s="98">
        <v>8.8309720000000006E-12</v>
      </c>
      <c r="I103" s="100">
        <v>10.495049505000001</v>
      </c>
      <c r="J103" s="98">
        <v>8.0179430547999999</v>
      </c>
      <c r="K103" s="98">
        <v>13.737446544000001</v>
      </c>
      <c r="L103" s="98">
        <v>0.35676407910000002</v>
      </c>
      <c r="M103" s="98">
        <v>0.26535344230000002</v>
      </c>
      <c r="N103" s="98">
        <v>0.47966443180000001</v>
      </c>
      <c r="O103" s="107">
        <v>45</v>
      </c>
      <c r="P103" s="107">
        <v>4477</v>
      </c>
      <c r="Q103" s="108">
        <v>9.6825052062000001</v>
      </c>
      <c r="R103" s="98">
        <v>7.0454673272999999</v>
      </c>
      <c r="S103" s="98">
        <v>13.306556217000001</v>
      </c>
      <c r="T103" s="98">
        <v>3.6214003999999999E-6</v>
      </c>
      <c r="U103" s="100">
        <v>10.051373688</v>
      </c>
      <c r="V103" s="98">
        <v>7.5047423220000002</v>
      </c>
      <c r="W103" s="98">
        <v>13.462169476</v>
      </c>
      <c r="X103" s="98">
        <v>0.47171404350000001</v>
      </c>
      <c r="Y103" s="98">
        <v>0.34324235419999999</v>
      </c>
      <c r="Z103" s="98">
        <v>0.64827121750000005</v>
      </c>
      <c r="AA103" s="107">
        <v>21</v>
      </c>
      <c r="AB103" s="107">
        <v>4076</v>
      </c>
      <c r="AC103" s="108">
        <v>5.1602720308999999</v>
      </c>
      <c r="AD103" s="98">
        <v>3.3031938676000001</v>
      </c>
      <c r="AE103" s="98">
        <v>8.0614122270999999</v>
      </c>
      <c r="AF103" s="98">
        <v>3.5473030000000002E-6</v>
      </c>
      <c r="AG103" s="100">
        <v>5.1521099117000002</v>
      </c>
      <c r="AH103" s="98">
        <v>3.3592143315</v>
      </c>
      <c r="AI103" s="98">
        <v>7.9019181042</v>
      </c>
      <c r="AJ103" s="98">
        <v>0.34810693190000003</v>
      </c>
      <c r="AK103" s="98">
        <v>0.22283024530000001</v>
      </c>
      <c r="AL103" s="98">
        <v>0.5438150276</v>
      </c>
      <c r="AM103" s="98">
        <v>2.0850859699999998E-2</v>
      </c>
      <c r="AN103" s="98">
        <v>0.53294802539999997</v>
      </c>
      <c r="AO103" s="98">
        <v>0.31250215749999999</v>
      </c>
      <c r="AP103" s="98">
        <v>0.90890123789999999</v>
      </c>
      <c r="AQ103" s="98">
        <v>0.72207993719999997</v>
      </c>
      <c r="AR103" s="98">
        <v>0.9270072976</v>
      </c>
      <c r="AS103" s="98">
        <v>0.61051459340000003</v>
      </c>
      <c r="AT103" s="98">
        <v>1.4075708249000001</v>
      </c>
      <c r="AU103" s="97">
        <v>1</v>
      </c>
      <c r="AV103" s="97">
        <v>2</v>
      </c>
      <c r="AW103" s="97">
        <v>3</v>
      </c>
      <c r="AX103" s="97" t="s">
        <v>26</v>
      </c>
      <c r="AY103" s="97" t="s">
        <v>26</v>
      </c>
      <c r="AZ103" s="97" t="s">
        <v>26</v>
      </c>
      <c r="BA103" s="97" t="s">
        <v>26</v>
      </c>
      <c r="BB103" s="97" t="s">
        <v>26</v>
      </c>
      <c r="BC103" s="109" t="s">
        <v>226</v>
      </c>
      <c r="BD103" s="110">
        <v>10.6</v>
      </c>
      <c r="BE103" s="110">
        <v>9</v>
      </c>
      <c r="BF103" s="110">
        <v>4.2</v>
      </c>
    </row>
    <row r="104" spans="1:93" x14ac:dyDescent="0.3">
      <c r="A104" s="9"/>
      <c r="B104" t="s">
        <v>109</v>
      </c>
      <c r="C104" s="97">
        <v>41</v>
      </c>
      <c r="D104" s="107">
        <v>3682</v>
      </c>
      <c r="E104" s="108">
        <v>10.768336592000001</v>
      </c>
      <c r="F104" s="98">
        <v>7.7380784632999999</v>
      </c>
      <c r="G104" s="98">
        <v>14.985254222</v>
      </c>
      <c r="H104" s="98">
        <v>2.9894737E-9</v>
      </c>
      <c r="I104" s="100">
        <v>11.13525258</v>
      </c>
      <c r="J104" s="98">
        <v>8.1990724765999996</v>
      </c>
      <c r="K104" s="98">
        <v>15.122911814</v>
      </c>
      <c r="L104" s="98">
        <v>0.36781137549999998</v>
      </c>
      <c r="M104" s="98">
        <v>0.2643076077</v>
      </c>
      <c r="N104" s="98">
        <v>0.51184757459999997</v>
      </c>
      <c r="O104" s="107">
        <v>35</v>
      </c>
      <c r="P104" s="107">
        <v>3266</v>
      </c>
      <c r="Q104" s="108">
        <v>10.010787334</v>
      </c>
      <c r="R104" s="98">
        <v>7.0207699727000001</v>
      </c>
      <c r="S104" s="98">
        <v>14.274198333999999</v>
      </c>
      <c r="T104" s="98">
        <v>7.2887399999999996E-5</v>
      </c>
      <c r="U104" s="100">
        <v>10.716472749999999</v>
      </c>
      <c r="V104" s="98">
        <v>7.6943607222999999</v>
      </c>
      <c r="W104" s="98">
        <v>14.925578918999999</v>
      </c>
      <c r="X104" s="98">
        <v>0.48770735170000001</v>
      </c>
      <c r="Y104" s="98">
        <v>0.34203914400000002</v>
      </c>
      <c r="Z104" s="98">
        <v>0.69541298149999997</v>
      </c>
      <c r="AA104" s="107">
        <v>43</v>
      </c>
      <c r="AB104" s="107">
        <v>3425</v>
      </c>
      <c r="AC104" s="108">
        <v>12.701548551</v>
      </c>
      <c r="AD104" s="98">
        <v>9.1830962313000004</v>
      </c>
      <c r="AE104" s="98">
        <v>17.568076335000001</v>
      </c>
      <c r="AF104" s="98">
        <v>0.35048819320000002</v>
      </c>
      <c r="AG104" s="100">
        <v>12.554744526</v>
      </c>
      <c r="AH104" s="98">
        <v>9.3110972216000008</v>
      </c>
      <c r="AI104" s="98">
        <v>16.928360466000001</v>
      </c>
      <c r="AJ104" s="98">
        <v>0.85683411060000003</v>
      </c>
      <c r="AK104" s="98">
        <v>0.61948273949999999</v>
      </c>
      <c r="AL104" s="98">
        <v>1.1851253414</v>
      </c>
      <c r="AM104" s="98">
        <v>0.31526145109999998</v>
      </c>
      <c r="AN104" s="98">
        <v>1.2687861730000001</v>
      </c>
      <c r="AO104" s="98">
        <v>0.79727290169999998</v>
      </c>
      <c r="AP104" s="98">
        <v>2.0191559872</v>
      </c>
      <c r="AQ104" s="98">
        <v>0.76073774650000003</v>
      </c>
      <c r="AR104" s="98">
        <v>0.92965029919999997</v>
      </c>
      <c r="AS104" s="98">
        <v>0.58131530710000001</v>
      </c>
      <c r="AT104" s="98">
        <v>1.4867141259000001</v>
      </c>
      <c r="AU104" s="97">
        <v>1</v>
      </c>
      <c r="AV104" s="97">
        <v>2</v>
      </c>
      <c r="AW104" s="97" t="s">
        <v>26</v>
      </c>
      <c r="AX104" s="97" t="s">
        <v>26</v>
      </c>
      <c r="AY104" s="97" t="s">
        <v>26</v>
      </c>
      <c r="AZ104" s="97" t="s">
        <v>26</v>
      </c>
      <c r="BA104" s="97" t="s">
        <v>26</v>
      </c>
      <c r="BB104" s="97" t="s">
        <v>26</v>
      </c>
      <c r="BC104" s="109" t="s">
        <v>449</v>
      </c>
      <c r="BD104" s="110">
        <v>8.1999999999999993</v>
      </c>
      <c r="BE104" s="110">
        <v>7</v>
      </c>
      <c r="BF104" s="110">
        <v>8.6</v>
      </c>
    </row>
    <row r="105" spans="1:93" x14ac:dyDescent="0.3">
      <c r="A105" s="9"/>
      <c r="B105" s="3" t="s">
        <v>165</v>
      </c>
      <c r="C105" s="103" t="s">
        <v>26</v>
      </c>
      <c r="D105" s="104" t="s">
        <v>26</v>
      </c>
      <c r="E105" s="99" t="s">
        <v>26</v>
      </c>
      <c r="F105" s="105" t="s">
        <v>26</v>
      </c>
      <c r="G105" s="105" t="s">
        <v>26</v>
      </c>
      <c r="H105" s="105" t="s">
        <v>26</v>
      </c>
      <c r="I105" s="106" t="s">
        <v>26</v>
      </c>
      <c r="J105" s="105" t="s">
        <v>26</v>
      </c>
      <c r="K105" s="105" t="s">
        <v>26</v>
      </c>
      <c r="L105" s="105" t="s">
        <v>26</v>
      </c>
      <c r="M105" s="105" t="s">
        <v>26</v>
      </c>
      <c r="N105" s="105" t="s">
        <v>26</v>
      </c>
      <c r="O105" s="104" t="s">
        <v>26</v>
      </c>
      <c r="P105" s="104" t="s">
        <v>26</v>
      </c>
      <c r="Q105" s="99" t="s">
        <v>26</v>
      </c>
      <c r="R105" s="105" t="s">
        <v>26</v>
      </c>
      <c r="S105" s="105" t="s">
        <v>26</v>
      </c>
      <c r="T105" s="105" t="s">
        <v>26</v>
      </c>
      <c r="U105" s="106" t="s">
        <v>26</v>
      </c>
      <c r="V105" s="105" t="s">
        <v>26</v>
      </c>
      <c r="W105" s="105" t="s">
        <v>26</v>
      </c>
      <c r="X105" s="105" t="s">
        <v>26</v>
      </c>
      <c r="Y105" s="105" t="s">
        <v>26</v>
      </c>
      <c r="Z105" s="105" t="s">
        <v>26</v>
      </c>
      <c r="AA105" s="104" t="s">
        <v>26</v>
      </c>
      <c r="AB105" s="104" t="s">
        <v>26</v>
      </c>
      <c r="AC105" s="99" t="s">
        <v>26</v>
      </c>
      <c r="AD105" s="105" t="s">
        <v>26</v>
      </c>
      <c r="AE105" s="105" t="s">
        <v>26</v>
      </c>
      <c r="AF105" s="105" t="s">
        <v>26</v>
      </c>
      <c r="AG105" s="106" t="s">
        <v>26</v>
      </c>
      <c r="AH105" s="105" t="s">
        <v>26</v>
      </c>
      <c r="AI105" s="105" t="s">
        <v>26</v>
      </c>
      <c r="AJ105" s="105" t="s">
        <v>26</v>
      </c>
      <c r="AK105" s="105" t="s">
        <v>26</v>
      </c>
      <c r="AL105" s="105" t="s">
        <v>26</v>
      </c>
      <c r="AM105" s="105">
        <v>0.39789256340000001</v>
      </c>
      <c r="AN105" s="105">
        <v>0.4798919063</v>
      </c>
      <c r="AO105" s="105">
        <v>8.7478790599999995E-2</v>
      </c>
      <c r="AP105" s="105">
        <v>2.6325951721999998</v>
      </c>
      <c r="AQ105" s="105">
        <v>0.58675378659999999</v>
      </c>
      <c r="AR105" s="105">
        <v>0.69332084019999995</v>
      </c>
      <c r="AS105" s="105">
        <v>0.1850809836</v>
      </c>
      <c r="AT105" s="105">
        <v>2.5972078719999998</v>
      </c>
      <c r="AU105" s="103" t="s">
        <v>26</v>
      </c>
      <c r="AV105" s="103" t="s">
        <v>26</v>
      </c>
      <c r="AW105" s="103" t="s">
        <v>26</v>
      </c>
      <c r="AX105" s="103" t="s">
        <v>26</v>
      </c>
      <c r="AY105" s="103" t="s">
        <v>26</v>
      </c>
      <c r="AZ105" s="103" t="s">
        <v>442</v>
      </c>
      <c r="BA105" s="103" t="s">
        <v>442</v>
      </c>
      <c r="BB105" s="103" t="s">
        <v>442</v>
      </c>
      <c r="BC105" s="101" t="s">
        <v>443</v>
      </c>
      <c r="BD105" s="102" t="s">
        <v>26</v>
      </c>
      <c r="BE105" s="102" t="s">
        <v>26</v>
      </c>
      <c r="BF105" s="102" t="s">
        <v>26</v>
      </c>
      <c r="CO105" s="4"/>
    </row>
    <row r="106" spans="1:93" x14ac:dyDescent="0.3">
      <c r="A106" s="9"/>
      <c r="B106" t="s">
        <v>113</v>
      </c>
      <c r="C106" s="97">
        <v>236</v>
      </c>
      <c r="D106" s="107">
        <v>5900</v>
      </c>
      <c r="E106" s="108">
        <v>39.403309835999998</v>
      </c>
      <c r="F106" s="98">
        <v>33.008336741000001</v>
      </c>
      <c r="G106" s="98">
        <v>47.037232994</v>
      </c>
      <c r="H106" s="98">
        <v>1.0101158000000001E-3</v>
      </c>
      <c r="I106" s="100">
        <v>40</v>
      </c>
      <c r="J106" s="98">
        <v>35.208821632000003</v>
      </c>
      <c r="K106" s="98">
        <v>45.443156737999999</v>
      </c>
      <c r="L106" s="98">
        <v>1.3458889835000001</v>
      </c>
      <c r="M106" s="98">
        <v>1.1274574894</v>
      </c>
      <c r="N106" s="98">
        <v>1.6066389845</v>
      </c>
      <c r="O106" s="107">
        <v>150</v>
      </c>
      <c r="P106" s="107">
        <v>5902</v>
      </c>
      <c r="Q106" s="108">
        <v>24.984704364999999</v>
      </c>
      <c r="R106" s="98">
        <v>20.391183937000001</v>
      </c>
      <c r="S106" s="98">
        <v>30.613006782999999</v>
      </c>
      <c r="T106" s="98">
        <v>5.7921933699999997E-2</v>
      </c>
      <c r="U106" s="100">
        <v>25.415113520999999</v>
      </c>
      <c r="V106" s="98">
        <v>21.656672993000001</v>
      </c>
      <c r="W106" s="98">
        <v>29.825818374000001</v>
      </c>
      <c r="X106" s="98">
        <v>1.2172093554000001</v>
      </c>
      <c r="Y106" s="98">
        <v>0.99342139470000002</v>
      </c>
      <c r="Z106" s="98">
        <v>1.4914100127000001</v>
      </c>
      <c r="AA106" s="107">
        <v>61</v>
      </c>
      <c r="AB106" s="107">
        <v>5035</v>
      </c>
      <c r="AC106" s="108">
        <v>11.511700514999999</v>
      </c>
      <c r="AD106" s="98">
        <v>8.6841947834000006</v>
      </c>
      <c r="AE106" s="98">
        <v>15.259819944</v>
      </c>
      <c r="AF106" s="98">
        <v>7.86815607E-2</v>
      </c>
      <c r="AG106" s="100">
        <v>12.115193644</v>
      </c>
      <c r="AH106" s="98">
        <v>9.4263849292999993</v>
      </c>
      <c r="AI106" s="98">
        <v>15.570965767000001</v>
      </c>
      <c r="AJ106" s="98">
        <v>0.77656811950000004</v>
      </c>
      <c r="AK106" s="98">
        <v>0.58582733310000001</v>
      </c>
      <c r="AL106" s="98">
        <v>1.0294126104000001</v>
      </c>
      <c r="AM106" s="98">
        <v>2.9840337E-6</v>
      </c>
      <c r="AN106" s="98">
        <v>0.46074991910000002</v>
      </c>
      <c r="AO106" s="98">
        <v>0.3328756907</v>
      </c>
      <c r="AP106" s="98">
        <v>0.63774704459999998</v>
      </c>
      <c r="AQ106" s="98">
        <v>2.1394780000000001E-4</v>
      </c>
      <c r="AR106" s="98">
        <v>0.63407628620000001</v>
      </c>
      <c r="AS106" s="98">
        <v>0.49818099430000001</v>
      </c>
      <c r="AT106" s="98">
        <v>0.80704149960000005</v>
      </c>
      <c r="AU106" s="97">
        <v>1</v>
      </c>
      <c r="AV106" s="97" t="s">
        <v>26</v>
      </c>
      <c r="AW106" s="97" t="s">
        <v>26</v>
      </c>
      <c r="AX106" s="97" t="s">
        <v>224</v>
      </c>
      <c r="AY106" s="97" t="s">
        <v>225</v>
      </c>
      <c r="AZ106" s="97" t="s">
        <v>26</v>
      </c>
      <c r="BA106" s="97" t="s">
        <v>26</v>
      </c>
      <c r="BB106" s="97" t="s">
        <v>26</v>
      </c>
      <c r="BC106" s="109" t="s">
        <v>468</v>
      </c>
      <c r="BD106" s="110">
        <v>47.2</v>
      </c>
      <c r="BE106" s="110">
        <v>30</v>
      </c>
      <c r="BF106" s="110">
        <v>12.2</v>
      </c>
    </row>
    <row r="107" spans="1:93" x14ac:dyDescent="0.3">
      <c r="A107" s="9"/>
      <c r="B107" t="s">
        <v>114</v>
      </c>
      <c r="C107" s="97">
        <v>268</v>
      </c>
      <c r="D107" s="107">
        <v>4348</v>
      </c>
      <c r="E107" s="108">
        <v>59.272276081999998</v>
      </c>
      <c r="F107" s="98">
        <v>49.814754698999998</v>
      </c>
      <c r="G107" s="98">
        <v>70.525344009999998</v>
      </c>
      <c r="H107" s="98">
        <v>1.822149E-15</v>
      </c>
      <c r="I107" s="100">
        <v>61.637534498999997</v>
      </c>
      <c r="J107" s="98">
        <v>54.682687256000001</v>
      </c>
      <c r="K107" s="98">
        <v>69.476937761000002</v>
      </c>
      <c r="L107" s="98">
        <v>2.0245482862999999</v>
      </c>
      <c r="M107" s="98">
        <v>1.7015100975999999</v>
      </c>
      <c r="N107" s="98">
        <v>2.4089165086</v>
      </c>
      <c r="O107" s="107">
        <v>177</v>
      </c>
      <c r="P107" s="107">
        <v>4516</v>
      </c>
      <c r="Q107" s="108">
        <v>36.604265384000001</v>
      </c>
      <c r="R107" s="98">
        <v>30.163767610000001</v>
      </c>
      <c r="S107" s="98">
        <v>44.419923320000002</v>
      </c>
      <c r="T107" s="98">
        <v>4.6695168999999997E-9</v>
      </c>
      <c r="U107" s="100">
        <v>39.193976970999998</v>
      </c>
      <c r="V107" s="98">
        <v>33.825101402000001</v>
      </c>
      <c r="W107" s="98">
        <v>45.415025147999998</v>
      </c>
      <c r="X107" s="98">
        <v>1.7832932350999999</v>
      </c>
      <c r="Y107" s="98">
        <v>1.4695238973</v>
      </c>
      <c r="Z107" s="98">
        <v>2.1640578749000001</v>
      </c>
      <c r="AA107" s="107">
        <v>122</v>
      </c>
      <c r="AB107" s="107">
        <v>3720</v>
      </c>
      <c r="AC107" s="108">
        <v>31.324495157000001</v>
      </c>
      <c r="AD107" s="98">
        <v>25.172341374999998</v>
      </c>
      <c r="AE107" s="98">
        <v>38.980243524000002</v>
      </c>
      <c r="AF107" s="98">
        <v>1.9953099999999999E-11</v>
      </c>
      <c r="AG107" s="100">
        <v>32.795698925000003</v>
      </c>
      <c r="AH107" s="98">
        <v>27.463300190999998</v>
      </c>
      <c r="AI107" s="98">
        <v>39.163460344000001</v>
      </c>
      <c r="AJ107" s="98">
        <v>2.1131199745</v>
      </c>
      <c r="AK107" s="98">
        <v>1.6981016644</v>
      </c>
      <c r="AL107" s="98">
        <v>2.6295693126000002</v>
      </c>
      <c r="AM107" s="98">
        <v>0.24823642430000001</v>
      </c>
      <c r="AN107" s="98">
        <v>0.85576079260000004</v>
      </c>
      <c r="AO107" s="98">
        <v>0.65693606370000002</v>
      </c>
      <c r="AP107" s="98">
        <v>1.1147607424999999</v>
      </c>
      <c r="AQ107" s="98">
        <v>4.72732E-5</v>
      </c>
      <c r="AR107" s="98">
        <v>0.61756132549999998</v>
      </c>
      <c r="AS107" s="98">
        <v>0.48960674050000003</v>
      </c>
      <c r="AT107" s="98">
        <v>0.77895576020000001</v>
      </c>
      <c r="AU107" s="97">
        <v>1</v>
      </c>
      <c r="AV107" s="97">
        <v>2</v>
      </c>
      <c r="AW107" s="97">
        <v>3</v>
      </c>
      <c r="AX107" s="97" t="s">
        <v>224</v>
      </c>
      <c r="AY107" s="97" t="s">
        <v>26</v>
      </c>
      <c r="AZ107" s="97" t="s">
        <v>26</v>
      </c>
      <c r="BA107" s="97" t="s">
        <v>26</v>
      </c>
      <c r="BB107" s="97" t="s">
        <v>26</v>
      </c>
      <c r="BC107" s="109" t="s">
        <v>422</v>
      </c>
      <c r="BD107" s="110">
        <v>53.6</v>
      </c>
      <c r="BE107" s="110">
        <v>35.4</v>
      </c>
      <c r="BF107" s="110">
        <v>24.4</v>
      </c>
    </row>
    <row r="108" spans="1:93" x14ac:dyDescent="0.3">
      <c r="A108" s="9"/>
      <c r="B108" t="s">
        <v>115</v>
      </c>
      <c r="C108" s="97">
        <v>254</v>
      </c>
      <c r="D108" s="107">
        <v>5094</v>
      </c>
      <c r="E108" s="108">
        <v>50.528323043999997</v>
      </c>
      <c r="F108" s="98">
        <v>42.485866383999998</v>
      </c>
      <c r="G108" s="98">
        <v>60.093194443000002</v>
      </c>
      <c r="H108" s="98">
        <v>6.8335659999999996E-10</v>
      </c>
      <c r="I108" s="100">
        <v>49.862583430999997</v>
      </c>
      <c r="J108" s="98">
        <v>44.092593145999999</v>
      </c>
      <c r="K108" s="98">
        <v>56.387639036000003</v>
      </c>
      <c r="L108" s="98">
        <v>1.7258832728</v>
      </c>
      <c r="M108" s="98">
        <v>1.4511790953000001</v>
      </c>
      <c r="N108" s="98">
        <v>2.0525881892000002</v>
      </c>
      <c r="O108" s="107">
        <v>157</v>
      </c>
      <c r="P108" s="107">
        <v>5503</v>
      </c>
      <c r="Q108" s="108">
        <v>27.513660991999998</v>
      </c>
      <c r="R108" s="98">
        <v>22.534426325999998</v>
      </c>
      <c r="S108" s="98">
        <v>33.593113498000001</v>
      </c>
      <c r="T108" s="98">
        <v>4.0230633999999996E-3</v>
      </c>
      <c r="U108" s="100">
        <v>28.529892786000001</v>
      </c>
      <c r="V108" s="98">
        <v>24.398709760999999</v>
      </c>
      <c r="W108" s="98">
        <v>33.360566617000003</v>
      </c>
      <c r="X108" s="98">
        <v>1.3404155228000001</v>
      </c>
      <c r="Y108" s="98">
        <v>1.0978362659000001</v>
      </c>
      <c r="Z108" s="98">
        <v>1.6365953918</v>
      </c>
      <c r="AA108" s="107">
        <v>111</v>
      </c>
      <c r="AB108" s="107">
        <v>5083</v>
      </c>
      <c r="AC108" s="108">
        <v>21.648163683</v>
      </c>
      <c r="AD108" s="98">
        <v>17.289294148</v>
      </c>
      <c r="AE108" s="98">
        <v>27.105964352000001</v>
      </c>
      <c r="AF108" s="98">
        <v>9.62856E-4</v>
      </c>
      <c r="AG108" s="100">
        <v>21.837497541000001</v>
      </c>
      <c r="AH108" s="98">
        <v>18.130525585000001</v>
      </c>
      <c r="AI108" s="98">
        <v>26.302397942999999</v>
      </c>
      <c r="AJ108" s="98">
        <v>1.4603640652000001</v>
      </c>
      <c r="AK108" s="98">
        <v>1.1663189662</v>
      </c>
      <c r="AL108" s="98">
        <v>1.8285419896999999</v>
      </c>
      <c r="AM108" s="98">
        <v>8.6854689700000001E-2</v>
      </c>
      <c r="AN108" s="98">
        <v>0.78681509120000004</v>
      </c>
      <c r="AO108" s="98">
        <v>0.59797021370000003</v>
      </c>
      <c r="AP108" s="98">
        <v>1.0352990393999999</v>
      </c>
      <c r="AQ108" s="98">
        <v>4.8257011000000004E-7</v>
      </c>
      <c r="AR108" s="98">
        <v>0.54451957500000003</v>
      </c>
      <c r="AS108" s="98">
        <v>0.42974769930000001</v>
      </c>
      <c r="AT108" s="98">
        <v>0.68994335070000001</v>
      </c>
      <c r="AU108" s="97">
        <v>1</v>
      </c>
      <c r="AV108" s="97">
        <v>2</v>
      </c>
      <c r="AW108" s="97">
        <v>3</v>
      </c>
      <c r="AX108" s="97" t="s">
        <v>224</v>
      </c>
      <c r="AY108" s="97" t="s">
        <v>26</v>
      </c>
      <c r="AZ108" s="97" t="s">
        <v>26</v>
      </c>
      <c r="BA108" s="97" t="s">
        <v>26</v>
      </c>
      <c r="BB108" s="97" t="s">
        <v>26</v>
      </c>
      <c r="BC108" s="109" t="s">
        <v>422</v>
      </c>
      <c r="BD108" s="110">
        <v>50.8</v>
      </c>
      <c r="BE108" s="110">
        <v>31.4</v>
      </c>
      <c r="BF108" s="110">
        <v>22.2</v>
      </c>
    </row>
    <row r="109" spans="1:93" x14ac:dyDescent="0.3">
      <c r="A109" s="9"/>
      <c r="B109" t="s">
        <v>116</v>
      </c>
      <c r="C109" s="97">
        <v>291</v>
      </c>
      <c r="D109" s="107">
        <v>2949</v>
      </c>
      <c r="E109" s="108">
        <v>99.033082276000002</v>
      </c>
      <c r="F109" s="98">
        <v>83.663297689999993</v>
      </c>
      <c r="G109" s="98">
        <v>117.22645002</v>
      </c>
      <c r="H109" s="98">
        <v>1.5671160000000001E-45</v>
      </c>
      <c r="I109" s="100">
        <v>98.677517803000001</v>
      </c>
      <c r="J109" s="98">
        <v>87.967023717999993</v>
      </c>
      <c r="K109" s="98">
        <v>110.69207651000001</v>
      </c>
      <c r="L109" s="98">
        <v>3.3826481834000002</v>
      </c>
      <c r="M109" s="98">
        <v>2.8576663014000001</v>
      </c>
      <c r="N109" s="98">
        <v>4.0040744878999996</v>
      </c>
      <c r="O109" s="107">
        <v>207</v>
      </c>
      <c r="P109" s="107">
        <v>2842</v>
      </c>
      <c r="Q109" s="108">
        <v>72.921886056999995</v>
      </c>
      <c r="R109" s="98">
        <v>60.673214522999999</v>
      </c>
      <c r="S109" s="98">
        <v>87.643311928000003</v>
      </c>
      <c r="T109" s="98">
        <v>1.3341000000000001E-41</v>
      </c>
      <c r="U109" s="100">
        <v>72.836030964000003</v>
      </c>
      <c r="V109" s="98">
        <v>63.559968728000001</v>
      </c>
      <c r="W109" s="98">
        <v>83.465859295000001</v>
      </c>
      <c r="X109" s="98">
        <v>3.5526216611999999</v>
      </c>
      <c r="Y109" s="98">
        <v>2.9558886615</v>
      </c>
      <c r="Z109" s="98">
        <v>4.2698227548999999</v>
      </c>
      <c r="AA109" s="107">
        <v>105</v>
      </c>
      <c r="AB109" s="107">
        <v>2725</v>
      </c>
      <c r="AC109" s="108">
        <v>38.374904299999997</v>
      </c>
      <c r="AD109" s="98">
        <v>30.513134381</v>
      </c>
      <c r="AE109" s="98">
        <v>48.262274914000002</v>
      </c>
      <c r="AF109" s="98">
        <v>4.2189629999999999E-16</v>
      </c>
      <c r="AG109" s="100">
        <v>38.532110092000003</v>
      </c>
      <c r="AH109" s="98">
        <v>31.823945910999999</v>
      </c>
      <c r="AI109" s="98">
        <v>46.654287066000002</v>
      </c>
      <c r="AJ109" s="98">
        <v>2.5887337173999998</v>
      </c>
      <c r="AK109" s="98">
        <v>2.0583863657000001</v>
      </c>
      <c r="AL109" s="98">
        <v>3.2557261217</v>
      </c>
      <c r="AM109" s="98">
        <v>2.4711212000000002E-6</v>
      </c>
      <c r="AN109" s="98">
        <v>0.52624673300000002</v>
      </c>
      <c r="AO109" s="98">
        <v>0.40288465210000002</v>
      </c>
      <c r="AP109" s="98">
        <v>0.68738191569999996</v>
      </c>
      <c r="AQ109" s="98">
        <v>6.0783141000000001E-3</v>
      </c>
      <c r="AR109" s="98">
        <v>0.73633864950000005</v>
      </c>
      <c r="AS109" s="98">
        <v>0.59172290630000002</v>
      </c>
      <c r="AT109" s="98">
        <v>0.91629815400000003</v>
      </c>
      <c r="AU109" s="97">
        <v>1</v>
      </c>
      <c r="AV109" s="97">
        <v>2</v>
      </c>
      <c r="AW109" s="97">
        <v>3</v>
      </c>
      <c r="AX109" s="97" t="s">
        <v>26</v>
      </c>
      <c r="AY109" s="97" t="s">
        <v>225</v>
      </c>
      <c r="AZ109" s="97" t="s">
        <v>26</v>
      </c>
      <c r="BA109" s="97" t="s">
        <v>26</v>
      </c>
      <c r="BB109" s="97" t="s">
        <v>26</v>
      </c>
      <c r="BC109" s="109" t="s">
        <v>467</v>
      </c>
      <c r="BD109" s="110">
        <v>58.2</v>
      </c>
      <c r="BE109" s="110">
        <v>41.4</v>
      </c>
      <c r="BF109" s="110">
        <v>21</v>
      </c>
      <c r="CO109" s="4"/>
    </row>
    <row r="110" spans="1:93" s="3" customFormat="1" x14ac:dyDescent="0.3">
      <c r="A110" s="9" t="s">
        <v>229</v>
      </c>
      <c r="B110" s="3" t="s">
        <v>198</v>
      </c>
      <c r="C110" s="103">
        <v>205</v>
      </c>
      <c r="D110" s="104">
        <v>12646</v>
      </c>
      <c r="E110" s="99">
        <v>14.697986591999999</v>
      </c>
      <c r="F110" s="105">
        <v>11.513386024000001</v>
      </c>
      <c r="G110" s="105">
        <v>18.763447121999999</v>
      </c>
      <c r="H110" s="105">
        <v>2.7578719999999998E-8</v>
      </c>
      <c r="I110" s="106">
        <v>16.210659497000002</v>
      </c>
      <c r="J110" s="105">
        <v>14.136769895</v>
      </c>
      <c r="K110" s="105">
        <v>18.588792438999999</v>
      </c>
      <c r="L110" s="105">
        <v>0.50044162889999999</v>
      </c>
      <c r="M110" s="105">
        <v>0.39201135609999999</v>
      </c>
      <c r="N110" s="105">
        <v>0.63886369620000005</v>
      </c>
      <c r="O110" s="104">
        <v>182</v>
      </c>
      <c r="P110" s="104">
        <v>13248</v>
      </c>
      <c r="Q110" s="99">
        <v>12.199835758000001</v>
      </c>
      <c r="R110" s="105">
        <v>9.4941053367000006</v>
      </c>
      <c r="S110" s="105">
        <v>15.676673814000001</v>
      </c>
      <c r="T110" s="105">
        <v>5.4848900000000003E-5</v>
      </c>
      <c r="U110" s="106">
        <v>13.737922705000001</v>
      </c>
      <c r="V110" s="105">
        <v>11.880256362000001</v>
      </c>
      <c r="W110" s="105">
        <v>15.886064619000001</v>
      </c>
      <c r="X110" s="105">
        <v>0.59685009349999996</v>
      </c>
      <c r="Y110" s="105">
        <v>0.46447819219999997</v>
      </c>
      <c r="Z110" s="105">
        <v>0.76694673749999998</v>
      </c>
      <c r="AA110" s="104">
        <v>116</v>
      </c>
      <c r="AB110" s="104">
        <v>13922</v>
      </c>
      <c r="AC110" s="99">
        <v>7.5555573628000001</v>
      </c>
      <c r="AD110" s="105">
        <v>5.7343644400000002</v>
      </c>
      <c r="AE110" s="105">
        <v>9.9551480657999996</v>
      </c>
      <c r="AF110" s="105">
        <v>1.6736149E-6</v>
      </c>
      <c r="AG110" s="106">
        <v>8.3321361872999997</v>
      </c>
      <c r="AH110" s="105">
        <v>6.9458320934</v>
      </c>
      <c r="AI110" s="105">
        <v>9.9951298146000003</v>
      </c>
      <c r="AJ110" s="105">
        <v>0.50969055050000001</v>
      </c>
      <c r="AK110" s="105">
        <v>0.38683464740000001</v>
      </c>
      <c r="AL110" s="105">
        <v>0.67156460529999995</v>
      </c>
      <c r="AM110" s="105">
        <v>2.7599392E-3</v>
      </c>
      <c r="AN110" s="105">
        <v>0.61931631809999999</v>
      </c>
      <c r="AO110" s="105">
        <v>0.45254258619999999</v>
      </c>
      <c r="AP110" s="105">
        <v>0.84755051469999998</v>
      </c>
      <c r="AQ110" s="105">
        <v>0.2061339633</v>
      </c>
      <c r="AR110" s="105">
        <v>0.83003448680000003</v>
      </c>
      <c r="AS110" s="105">
        <v>0.62183163379999995</v>
      </c>
      <c r="AT110" s="105">
        <v>1.1079482158</v>
      </c>
      <c r="AU110" s="103">
        <v>1</v>
      </c>
      <c r="AV110" s="103">
        <v>2</v>
      </c>
      <c r="AW110" s="103">
        <v>3</v>
      </c>
      <c r="AX110" s="103" t="s">
        <v>26</v>
      </c>
      <c r="AY110" s="103" t="s">
        <v>225</v>
      </c>
      <c r="AZ110" s="103" t="s">
        <v>26</v>
      </c>
      <c r="BA110" s="103" t="s">
        <v>26</v>
      </c>
      <c r="BB110" s="103" t="s">
        <v>26</v>
      </c>
      <c r="BC110" s="101" t="s">
        <v>467</v>
      </c>
      <c r="BD110" s="102">
        <v>41</v>
      </c>
      <c r="BE110" s="102">
        <v>36.4</v>
      </c>
      <c r="BF110" s="102">
        <v>23.2</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199</v>
      </c>
      <c r="C111" s="97">
        <v>80</v>
      </c>
      <c r="D111" s="107">
        <v>5318</v>
      </c>
      <c r="E111" s="108">
        <v>14.879235423000001</v>
      </c>
      <c r="F111" s="98">
        <v>11.031920701000001</v>
      </c>
      <c r="G111" s="98">
        <v>20.068277572</v>
      </c>
      <c r="H111" s="98">
        <v>8.3928817999999998E-6</v>
      </c>
      <c r="I111" s="100">
        <v>15.043249341999999</v>
      </c>
      <c r="J111" s="98">
        <v>12.082990342</v>
      </c>
      <c r="K111" s="98">
        <v>18.728753757</v>
      </c>
      <c r="L111" s="98">
        <v>0.50661284559999997</v>
      </c>
      <c r="M111" s="98">
        <v>0.37561827469999998</v>
      </c>
      <c r="N111" s="98">
        <v>0.68329097009999995</v>
      </c>
      <c r="O111" s="107">
        <v>57</v>
      </c>
      <c r="P111" s="107">
        <v>4910</v>
      </c>
      <c r="Q111" s="108">
        <v>11.206213095000001</v>
      </c>
      <c r="R111" s="98">
        <v>8.0352847322999992</v>
      </c>
      <c r="S111" s="98">
        <v>15.628470691</v>
      </c>
      <c r="T111" s="98">
        <v>3.9772860000000001E-4</v>
      </c>
      <c r="U111" s="100">
        <v>11.608961302999999</v>
      </c>
      <c r="V111" s="98">
        <v>8.9546571992999997</v>
      </c>
      <c r="W111" s="98">
        <v>15.050043742</v>
      </c>
      <c r="X111" s="98">
        <v>0.54823929329999999</v>
      </c>
      <c r="Y111" s="98">
        <v>0.39310860730000002</v>
      </c>
      <c r="Z111" s="98">
        <v>0.76458850580000004</v>
      </c>
      <c r="AA111" s="107">
        <v>35</v>
      </c>
      <c r="AB111" s="107">
        <v>4848</v>
      </c>
      <c r="AC111" s="108">
        <v>7.0328690752999998</v>
      </c>
      <c r="AD111" s="98">
        <v>4.7544141235000001</v>
      </c>
      <c r="AE111" s="98">
        <v>10.403226589999999</v>
      </c>
      <c r="AF111" s="98">
        <v>1.8944519999999999E-4</v>
      </c>
      <c r="AG111" s="100">
        <v>7.2194719471999997</v>
      </c>
      <c r="AH111" s="98">
        <v>5.1835359156000003</v>
      </c>
      <c r="AI111" s="98">
        <v>10.055062036000001</v>
      </c>
      <c r="AJ111" s="98">
        <v>0.47443050710000001</v>
      </c>
      <c r="AK111" s="98">
        <v>0.32072815220000001</v>
      </c>
      <c r="AL111" s="98">
        <v>0.70179154669999999</v>
      </c>
      <c r="AM111" s="98">
        <v>5.4158606800000002E-2</v>
      </c>
      <c r="AN111" s="98">
        <v>0.62758659110000004</v>
      </c>
      <c r="AO111" s="98">
        <v>0.39060065919999998</v>
      </c>
      <c r="AP111" s="98">
        <v>1.0083570523000001</v>
      </c>
      <c r="AQ111" s="98">
        <v>0.1676489588</v>
      </c>
      <c r="AR111" s="98">
        <v>0.75314441750000005</v>
      </c>
      <c r="AS111" s="98">
        <v>0.50348585369999999</v>
      </c>
      <c r="AT111" s="98">
        <v>1.1265987103999999</v>
      </c>
      <c r="AU111" s="97">
        <v>1</v>
      </c>
      <c r="AV111" s="97">
        <v>2</v>
      </c>
      <c r="AW111" s="97">
        <v>3</v>
      </c>
      <c r="AX111" s="97" t="s">
        <v>26</v>
      </c>
      <c r="AY111" s="97" t="s">
        <v>26</v>
      </c>
      <c r="AZ111" s="97" t="s">
        <v>26</v>
      </c>
      <c r="BA111" s="97" t="s">
        <v>26</v>
      </c>
      <c r="BB111" s="97" t="s">
        <v>26</v>
      </c>
      <c r="BC111" s="109" t="s">
        <v>226</v>
      </c>
      <c r="BD111" s="110">
        <v>16</v>
      </c>
      <c r="BE111" s="110">
        <v>11.4</v>
      </c>
      <c r="BF111" s="110">
        <v>7</v>
      </c>
    </row>
    <row r="112" spans="1:93" x14ac:dyDescent="0.3">
      <c r="A112" s="9"/>
      <c r="B112" t="s">
        <v>200</v>
      </c>
      <c r="C112" s="97">
        <v>177</v>
      </c>
      <c r="D112" s="107">
        <v>9891</v>
      </c>
      <c r="E112" s="108">
        <v>17.081627651000002</v>
      </c>
      <c r="F112" s="98">
        <v>13.303051315999999</v>
      </c>
      <c r="G112" s="98">
        <v>21.933464456999999</v>
      </c>
      <c r="H112" s="98">
        <v>2.1491199999999998E-5</v>
      </c>
      <c r="I112" s="100">
        <v>17.895056111999999</v>
      </c>
      <c r="J112" s="98">
        <v>15.443752697000001</v>
      </c>
      <c r="K112" s="98">
        <v>20.735441671</v>
      </c>
      <c r="L112" s="98">
        <v>0.58160058260000003</v>
      </c>
      <c r="M112" s="98">
        <v>0.45294643779999999</v>
      </c>
      <c r="N112" s="98">
        <v>0.74679743460000003</v>
      </c>
      <c r="O112" s="107">
        <v>168</v>
      </c>
      <c r="P112" s="107">
        <v>9716</v>
      </c>
      <c r="Q112" s="108">
        <v>15.083190597</v>
      </c>
      <c r="R112" s="98">
        <v>11.688741618</v>
      </c>
      <c r="S112" s="98">
        <v>19.463398715</v>
      </c>
      <c r="T112" s="98">
        <v>1.9466897100000002E-2</v>
      </c>
      <c r="U112" s="100">
        <v>17.291066281999999</v>
      </c>
      <c r="V112" s="98">
        <v>14.864494710000001</v>
      </c>
      <c r="W112" s="98">
        <v>20.113766328000001</v>
      </c>
      <c r="X112" s="98">
        <v>0.73791187830000005</v>
      </c>
      <c r="Y112" s="98">
        <v>0.57184593849999998</v>
      </c>
      <c r="Z112" s="98">
        <v>0.95220391280000005</v>
      </c>
      <c r="AA112" s="107">
        <v>81</v>
      </c>
      <c r="AB112" s="107">
        <v>9985</v>
      </c>
      <c r="AC112" s="108">
        <v>7.5960134608000001</v>
      </c>
      <c r="AD112" s="98">
        <v>5.6215589659000003</v>
      </c>
      <c r="AE112" s="98">
        <v>10.263953620000001</v>
      </c>
      <c r="AF112" s="98">
        <v>1.34007E-5</v>
      </c>
      <c r="AG112" s="100">
        <v>8.1121682524000001</v>
      </c>
      <c r="AH112" s="98">
        <v>6.5246767500000002</v>
      </c>
      <c r="AI112" s="98">
        <v>10.085905598</v>
      </c>
      <c r="AJ112" s="98">
        <v>0.5124196795</v>
      </c>
      <c r="AK112" s="98">
        <v>0.37922489980000001</v>
      </c>
      <c r="AL112" s="98">
        <v>0.69239632760000003</v>
      </c>
      <c r="AM112" s="98">
        <v>7.4824800000000002E-5</v>
      </c>
      <c r="AN112" s="98">
        <v>0.50360786810000002</v>
      </c>
      <c r="AO112" s="98">
        <v>0.3586417871</v>
      </c>
      <c r="AP112" s="98">
        <v>0.70717048019999995</v>
      </c>
      <c r="AQ112" s="98">
        <v>0.41350258099999998</v>
      </c>
      <c r="AR112" s="98">
        <v>0.88300663759999998</v>
      </c>
      <c r="AS112" s="98">
        <v>0.65531626669999998</v>
      </c>
      <c r="AT112" s="98">
        <v>1.1898082831000001</v>
      </c>
      <c r="AU112" s="97">
        <v>1</v>
      </c>
      <c r="AV112" s="97" t="s">
        <v>26</v>
      </c>
      <c r="AW112" s="97">
        <v>3</v>
      </c>
      <c r="AX112" s="97" t="s">
        <v>26</v>
      </c>
      <c r="AY112" s="97" t="s">
        <v>225</v>
      </c>
      <c r="AZ112" s="97" t="s">
        <v>26</v>
      </c>
      <c r="BA112" s="97" t="s">
        <v>26</v>
      </c>
      <c r="BB112" s="97" t="s">
        <v>26</v>
      </c>
      <c r="BC112" s="109" t="s">
        <v>450</v>
      </c>
      <c r="BD112" s="110">
        <v>35.4</v>
      </c>
      <c r="BE112" s="110">
        <v>33.6</v>
      </c>
      <c r="BF112" s="110">
        <v>16.2</v>
      </c>
    </row>
    <row r="113" spans="1:93" x14ac:dyDescent="0.3">
      <c r="A113" s="9"/>
      <c r="B113" t="s">
        <v>201</v>
      </c>
      <c r="C113" s="97">
        <v>336</v>
      </c>
      <c r="D113" s="107">
        <v>7290</v>
      </c>
      <c r="E113" s="108">
        <v>46.53337801</v>
      </c>
      <c r="F113" s="98">
        <v>37.098471099999998</v>
      </c>
      <c r="G113" s="98">
        <v>58.367776483</v>
      </c>
      <c r="H113" s="98">
        <v>6.87604E-5</v>
      </c>
      <c r="I113" s="100">
        <v>46.090534978999997</v>
      </c>
      <c r="J113" s="98">
        <v>41.416643317000002</v>
      </c>
      <c r="K113" s="98">
        <v>51.291877964000001</v>
      </c>
      <c r="L113" s="98">
        <v>1.5843829591</v>
      </c>
      <c r="M113" s="98">
        <v>1.2631403077000001</v>
      </c>
      <c r="N113" s="98">
        <v>1.9873242471000001</v>
      </c>
      <c r="O113" s="107">
        <v>225</v>
      </c>
      <c r="P113" s="107">
        <v>6598</v>
      </c>
      <c r="Q113" s="108">
        <v>33.544983791</v>
      </c>
      <c r="R113" s="98">
        <v>26.373208217999998</v>
      </c>
      <c r="S113" s="98">
        <v>42.667009952999997</v>
      </c>
      <c r="T113" s="98">
        <v>5.4270100000000001E-5</v>
      </c>
      <c r="U113" s="100">
        <v>34.101242800999998</v>
      </c>
      <c r="V113" s="98">
        <v>29.924261229999999</v>
      </c>
      <c r="W113" s="98">
        <v>38.861268842000001</v>
      </c>
      <c r="X113" s="98">
        <v>1.6411144470000001</v>
      </c>
      <c r="Y113" s="98">
        <v>1.2902511234</v>
      </c>
      <c r="Z113" s="98">
        <v>2.0873894852000001</v>
      </c>
      <c r="AA113" s="107">
        <v>195</v>
      </c>
      <c r="AB113" s="107">
        <v>7482</v>
      </c>
      <c r="AC113" s="108">
        <v>28.491959279</v>
      </c>
      <c r="AD113" s="98">
        <v>22.242805989000001</v>
      </c>
      <c r="AE113" s="98">
        <v>36.496822567000002</v>
      </c>
      <c r="AF113" s="98">
        <v>2.3154709999999999E-7</v>
      </c>
      <c r="AG113" s="100">
        <v>26.062550120000001</v>
      </c>
      <c r="AH113" s="98">
        <v>22.649629324999999</v>
      </c>
      <c r="AI113" s="98">
        <v>29.989741069000001</v>
      </c>
      <c r="AJ113" s="98">
        <v>1.9220398593000001</v>
      </c>
      <c r="AK113" s="98">
        <v>1.5004780568</v>
      </c>
      <c r="AL113" s="98">
        <v>2.4620401505</v>
      </c>
      <c r="AM113" s="98">
        <v>0.25969158260000003</v>
      </c>
      <c r="AN113" s="98">
        <v>0.84936571910000003</v>
      </c>
      <c r="AO113" s="98">
        <v>0.63943536280000002</v>
      </c>
      <c r="AP113" s="98">
        <v>1.1282174349</v>
      </c>
      <c r="AQ113" s="98">
        <v>1.64999285E-2</v>
      </c>
      <c r="AR113" s="98">
        <v>0.72088004839999997</v>
      </c>
      <c r="AS113" s="98">
        <v>0.55166263780000002</v>
      </c>
      <c r="AT113" s="98">
        <v>0.94200333420000004</v>
      </c>
      <c r="AU113" s="97">
        <v>1</v>
      </c>
      <c r="AV113" s="97">
        <v>2</v>
      </c>
      <c r="AW113" s="97">
        <v>3</v>
      </c>
      <c r="AX113" s="97" t="s">
        <v>224</v>
      </c>
      <c r="AY113" s="97" t="s">
        <v>26</v>
      </c>
      <c r="AZ113" s="97" t="s">
        <v>26</v>
      </c>
      <c r="BA113" s="97" t="s">
        <v>26</v>
      </c>
      <c r="BB113" s="97" t="s">
        <v>26</v>
      </c>
      <c r="BC113" s="109" t="s">
        <v>422</v>
      </c>
      <c r="BD113" s="110">
        <v>67.2</v>
      </c>
      <c r="BE113" s="110">
        <v>45</v>
      </c>
      <c r="BF113" s="110">
        <v>39</v>
      </c>
      <c r="BQ113" s="45"/>
      <c r="CO113" s="4"/>
    </row>
    <row r="114" spans="1:93" s="3" customFormat="1" x14ac:dyDescent="0.3">
      <c r="A114" s="9"/>
      <c r="B114" s="3" t="s">
        <v>117</v>
      </c>
      <c r="C114" s="103">
        <v>69</v>
      </c>
      <c r="D114" s="104">
        <v>9790</v>
      </c>
      <c r="E114" s="99">
        <v>6.6630389108000001</v>
      </c>
      <c r="F114" s="105">
        <v>4.8723958076000002</v>
      </c>
      <c r="G114" s="105">
        <v>9.1117571888000004</v>
      </c>
      <c r="H114" s="105">
        <v>1.5553120000000001E-20</v>
      </c>
      <c r="I114" s="106">
        <v>7.0480081716000003</v>
      </c>
      <c r="J114" s="105">
        <v>5.5666481909999996</v>
      </c>
      <c r="K114" s="105">
        <v>8.9235779742000005</v>
      </c>
      <c r="L114" s="105">
        <v>0.22686522570000001</v>
      </c>
      <c r="M114" s="105">
        <v>0.1658968512</v>
      </c>
      <c r="N114" s="105">
        <v>0.31023994890000001</v>
      </c>
      <c r="O114" s="104">
        <v>72</v>
      </c>
      <c r="P114" s="104">
        <v>9180</v>
      </c>
      <c r="Q114" s="99">
        <v>7.1654119932000002</v>
      </c>
      <c r="R114" s="105">
        <v>5.2503512305999998</v>
      </c>
      <c r="S114" s="105">
        <v>9.7789894005000004</v>
      </c>
      <c r="T114" s="105">
        <v>3.9267860000000003E-11</v>
      </c>
      <c r="U114" s="106">
        <v>7.8431372549000002</v>
      </c>
      <c r="V114" s="105">
        <v>6.2255073662999996</v>
      </c>
      <c r="W114" s="105">
        <v>9.8810905488999996</v>
      </c>
      <c r="X114" s="105">
        <v>0.35055199949999999</v>
      </c>
      <c r="Y114" s="105">
        <v>0.25686186970000002</v>
      </c>
      <c r="Z114" s="105">
        <v>0.47841551760000001</v>
      </c>
      <c r="AA114" s="104">
        <v>31</v>
      </c>
      <c r="AB114" s="104">
        <v>8696</v>
      </c>
      <c r="AC114" s="99">
        <v>3.3463392538000001</v>
      </c>
      <c r="AD114" s="105">
        <v>2.2202763021999998</v>
      </c>
      <c r="AE114" s="105">
        <v>5.0435103011000004</v>
      </c>
      <c r="AF114" s="105">
        <v>1.1527849999999999E-12</v>
      </c>
      <c r="AG114" s="106">
        <v>3.5648574057000002</v>
      </c>
      <c r="AH114" s="105">
        <v>2.5070434017999998</v>
      </c>
      <c r="AI114" s="105">
        <v>5.0690021217999996</v>
      </c>
      <c r="AJ114" s="105">
        <v>0.2257407911</v>
      </c>
      <c r="AK114" s="105">
        <v>0.1497776797</v>
      </c>
      <c r="AL114" s="105">
        <v>0.34023029919999997</v>
      </c>
      <c r="AM114" s="105">
        <v>1.6681643000000001E-3</v>
      </c>
      <c r="AN114" s="105">
        <v>0.46701281890000002</v>
      </c>
      <c r="AO114" s="105">
        <v>0.2905162563</v>
      </c>
      <c r="AP114" s="105">
        <v>0.75073586540000004</v>
      </c>
      <c r="AQ114" s="105">
        <v>0.71832662999999997</v>
      </c>
      <c r="AR114" s="105">
        <v>1.0753969906</v>
      </c>
      <c r="AS114" s="105">
        <v>0.7244843419</v>
      </c>
      <c r="AT114" s="105">
        <v>1.5962783742</v>
      </c>
      <c r="AU114" s="103">
        <v>1</v>
      </c>
      <c r="AV114" s="103">
        <v>2</v>
      </c>
      <c r="AW114" s="103">
        <v>3</v>
      </c>
      <c r="AX114" s="103" t="s">
        <v>26</v>
      </c>
      <c r="AY114" s="103" t="s">
        <v>225</v>
      </c>
      <c r="AZ114" s="103" t="s">
        <v>26</v>
      </c>
      <c r="BA114" s="103" t="s">
        <v>26</v>
      </c>
      <c r="BB114" s="103" t="s">
        <v>26</v>
      </c>
      <c r="BC114" s="101" t="s">
        <v>467</v>
      </c>
      <c r="BD114" s="102">
        <v>13.8</v>
      </c>
      <c r="BE114" s="102">
        <v>14.4</v>
      </c>
      <c r="BF114" s="102">
        <v>6.2</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118</v>
      </c>
      <c r="C115" s="97">
        <v>56</v>
      </c>
      <c r="D115" s="107">
        <v>2937</v>
      </c>
      <c r="E115" s="108">
        <v>18.533133585000002</v>
      </c>
      <c r="F115" s="98">
        <v>13.287026532000001</v>
      </c>
      <c r="G115" s="98">
        <v>25.850557282</v>
      </c>
      <c r="H115" s="98">
        <v>6.6928027999999997E-3</v>
      </c>
      <c r="I115" s="100">
        <v>19.067075246999998</v>
      </c>
      <c r="J115" s="98">
        <v>14.673627488999999</v>
      </c>
      <c r="K115" s="98">
        <v>24.775970272999999</v>
      </c>
      <c r="L115" s="98">
        <v>0.6310219091</v>
      </c>
      <c r="M115" s="98">
        <v>0.45240082100000001</v>
      </c>
      <c r="N115" s="98">
        <v>0.88016783200000004</v>
      </c>
      <c r="O115" s="107">
        <v>34</v>
      </c>
      <c r="P115" s="107">
        <v>2674</v>
      </c>
      <c r="Q115" s="108">
        <v>12.205451674000001</v>
      </c>
      <c r="R115" s="98">
        <v>8.2133976911000008</v>
      </c>
      <c r="S115" s="98">
        <v>18.137810462000001</v>
      </c>
      <c r="T115" s="98">
        <v>1.0731910000000001E-2</v>
      </c>
      <c r="U115" s="100">
        <v>12.715033656999999</v>
      </c>
      <c r="V115" s="98">
        <v>9.0852661381999997</v>
      </c>
      <c r="W115" s="98">
        <v>17.794974681999999</v>
      </c>
      <c r="X115" s="98">
        <v>0.59712483989999998</v>
      </c>
      <c r="Y115" s="98">
        <v>0.40182239149999999</v>
      </c>
      <c r="Z115" s="98">
        <v>0.88735242719999996</v>
      </c>
      <c r="AA115" s="107">
        <v>28</v>
      </c>
      <c r="AB115" s="107">
        <v>2568</v>
      </c>
      <c r="AC115" s="108">
        <v>10.743700297</v>
      </c>
      <c r="AD115" s="98">
        <v>7.0216318613000004</v>
      </c>
      <c r="AE115" s="98">
        <v>16.438784937000001</v>
      </c>
      <c r="AF115" s="98">
        <v>0.1379576119</v>
      </c>
      <c r="AG115" s="100">
        <v>10.903426790999999</v>
      </c>
      <c r="AH115" s="98">
        <v>7.5283714768000003</v>
      </c>
      <c r="AI115" s="98">
        <v>15.791558129</v>
      </c>
      <c r="AJ115" s="98">
        <v>0.72475957179999995</v>
      </c>
      <c r="AK115" s="98">
        <v>0.47367245549999998</v>
      </c>
      <c r="AL115" s="98">
        <v>1.1089444421000001</v>
      </c>
      <c r="AM115" s="98">
        <v>0.64735421849999997</v>
      </c>
      <c r="AN115" s="98">
        <v>0.88023783010000001</v>
      </c>
      <c r="AO115" s="98">
        <v>0.50960272689999997</v>
      </c>
      <c r="AP115" s="98">
        <v>1.5204366002</v>
      </c>
      <c r="AQ115" s="98">
        <v>8.7537698999999997E-2</v>
      </c>
      <c r="AR115" s="98">
        <v>0.65857463439999997</v>
      </c>
      <c r="AS115" s="98">
        <v>0.40786404809999999</v>
      </c>
      <c r="AT115" s="98">
        <v>1.0633949009000001</v>
      </c>
      <c r="AU115" s="97">
        <v>1</v>
      </c>
      <c r="AV115" s="97" t="s">
        <v>26</v>
      </c>
      <c r="AW115" s="97" t="s">
        <v>26</v>
      </c>
      <c r="AX115" s="97" t="s">
        <v>26</v>
      </c>
      <c r="AY115" s="97" t="s">
        <v>26</v>
      </c>
      <c r="AZ115" s="97" t="s">
        <v>26</v>
      </c>
      <c r="BA115" s="97" t="s">
        <v>26</v>
      </c>
      <c r="BB115" s="97" t="s">
        <v>26</v>
      </c>
      <c r="BC115" s="109">
        <v>-1</v>
      </c>
      <c r="BD115" s="110">
        <v>11.2</v>
      </c>
      <c r="BE115" s="110">
        <v>6.8</v>
      </c>
      <c r="BF115" s="110">
        <v>5.6</v>
      </c>
    </row>
    <row r="116" spans="1:93" x14ac:dyDescent="0.3">
      <c r="A116" s="9"/>
      <c r="B116" t="s">
        <v>119</v>
      </c>
      <c r="C116" s="97">
        <v>42</v>
      </c>
      <c r="D116" s="107">
        <v>2308</v>
      </c>
      <c r="E116" s="108">
        <v>17.062966500000002</v>
      </c>
      <c r="F116" s="98">
        <v>11.821496686</v>
      </c>
      <c r="G116" s="98">
        <v>24.628423416</v>
      </c>
      <c r="H116" s="98">
        <v>3.7279489999999999E-3</v>
      </c>
      <c r="I116" s="100">
        <v>18.197573657</v>
      </c>
      <c r="J116" s="98">
        <v>13.448388181</v>
      </c>
      <c r="K116" s="98">
        <v>24.623894146000001</v>
      </c>
      <c r="L116" s="98">
        <v>0.58096520200000001</v>
      </c>
      <c r="M116" s="98">
        <v>0.40250200400000002</v>
      </c>
      <c r="N116" s="98">
        <v>0.83855623720000005</v>
      </c>
      <c r="O116" s="107">
        <v>31</v>
      </c>
      <c r="P116" s="107">
        <v>2043</v>
      </c>
      <c r="Q116" s="108">
        <v>14.419660145</v>
      </c>
      <c r="R116" s="98">
        <v>9.5760032599000002</v>
      </c>
      <c r="S116" s="98">
        <v>21.713296565</v>
      </c>
      <c r="T116" s="98">
        <v>9.4782053399999996E-2</v>
      </c>
      <c r="U116" s="100">
        <v>15.173764072000001</v>
      </c>
      <c r="V116" s="98">
        <v>10.671194039</v>
      </c>
      <c r="W116" s="98">
        <v>21.576134336999999</v>
      </c>
      <c r="X116" s="98">
        <v>0.7054501124</v>
      </c>
      <c r="Y116" s="98">
        <v>0.46848486769999997</v>
      </c>
      <c r="Z116" s="98">
        <v>1.0622752096000001</v>
      </c>
      <c r="AA116" s="107">
        <v>19</v>
      </c>
      <c r="AB116" s="107">
        <v>1865</v>
      </c>
      <c r="AC116" s="108">
        <v>9.6723965139000008</v>
      </c>
      <c r="AD116" s="98">
        <v>5.8838412817999997</v>
      </c>
      <c r="AE116" s="98">
        <v>15.900370155999999</v>
      </c>
      <c r="AF116" s="98">
        <v>9.22733944E-2</v>
      </c>
      <c r="AG116" s="100">
        <v>10.18766756</v>
      </c>
      <c r="AH116" s="98">
        <v>6.4982398648000004</v>
      </c>
      <c r="AI116" s="98">
        <v>15.97179736</v>
      </c>
      <c r="AJ116" s="98">
        <v>0.65249046060000004</v>
      </c>
      <c r="AK116" s="98">
        <v>0.39691820970000002</v>
      </c>
      <c r="AL116" s="98">
        <v>1.0726235046999999</v>
      </c>
      <c r="AM116" s="98">
        <v>0.2013930032</v>
      </c>
      <c r="AN116" s="98">
        <v>0.67077839679999995</v>
      </c>
      <c r="AO116" s="98">
        <v>0.36352378549999997</v>
      </c>
      <c r="AP116" s="98">
        <v>1.2377282463999999</v>
      </c>
      <c r="AQ116" s="98">
        <v>0.52060095959999997</v>
      </c>
      <c r="AR116" s="98">
        <v>0.84508518170000002</v>
      </c>
      <c r="AS116" s="98">
        <v>0.50568537960000004</v>
      </c>
      <c r="AT116" s="98">
        <v>1.4122792414000001</v>
      </c>
      <c r="AU116" s="97">
        <v>1</v>
      </c>
      <c r="AV116" s="97" t="s">
        <v>26</v>
      </c>
      <c r="AW116" s="97" t="s">
        <v>26</v>
      </c>
      <c r="AX116" s="97" t="s">
        <v>26</v>
      </c>
      <c r="AY116" s="97" t="s">
        <v>26</v>
      </c>
      <c r="AZ116" s="97" t="s">
        <v>26</v>
      </c>
      <c r="BA116" s="97" t="s">
        <v>26</v>
      </c>
      <c r="BB116" s="97" t="s">
        <v>26</v>
      </c>
      <c r="BC116" s="109">
        <v>-1</v>
      </c>
      <c r="BD116" s="110">
        <v>8.4</v>
      </c>
      <c r="BE116" s="110">
        <v>6.2</v>
      </c>
      <c r="BF116" s="110">
        <v>3.8</v>
      </c>
    </row>
    <row r="117" spans="1:93" x14ac:dyDescent="0.3">
      <c r="A117" s="9"/>
      <c r="B117" t="s">
        <v>120</v>
      </c>
      <c r="C117" s="97">
        <v>26</v>
      </c>
      <c r="D117" s="107">
        <v>1638</v>
      </c>
      <c r="E117" s="108">
        <v>15.379176738</v>
      </c>
      <c r="F117" s="98">
        <v>9.9328953975999994</v>
      </c>
      <c r="G117" s="98">
        <v>23.811695146999998</v>
      </c>
      <c r="H117" s="98">
        <v>3.7248768000000001E-3</v>
      </c>
      <c r="I117" s="100">
        <v>15.873015873</v>
      </c>
      <c r="J117" s="98">
        <v>10.807496254</v>
      </c>
      <c r="K117" s="98">
        <v>23.312766156999999</v>
      </c>
      <c r="L117" s="98">
        <v>0.52363500330000001</v>
      </c>
      <c r="M117" s="98">
        <v>0.33819831859999999</v>
      </c>
      <c r="N117" s="98">
        <v>0.8107480185</v>
      </c>
      <c r="O117" s="107">
        <v>28</v>
      </c>
      <c r="P117" s="107">
        <v>1582</v>
      </c>
      <c r="Q117" s="108">
        <v>16.918484231000001</v>
      </c>
      <c r="R117" s="98">
        <v>11.059334489999999</v>
      </c>
      <c r="S117" s="98">
        <v>25.881766118000002</v>
      </c>
      <c r="T117" s="98">
        <v>0.38330594379999999</v>
      </c>
      <c r="U117" s="100">
        <v>17.699115043999999</v>
      </c>
      <c r="V117" s="98">
        <v>12.220517037</v>
      </c>
      <c r="W117" s="98">
        <v>25.633831399999998</v>
      </c>
      <c r="X117" s="98">
        <v>0.82769957699999996</v>
      </c>
      <c r="Y117" s="98">
        <v>0.54105358100000001</v>
      </c>
      <c r="Z117" s="98">
        <v>1.2662084011000001</v>
      </c>
      <c r="AA117" s="107">
        <v>21</v>
      </c>
      <c r="AB117" s="107">
        <v>1368</v>
      </c>
      <c r="AC117" s="108">
        <v>14.228688166</v>
      </c>
      <c r="AD117" s="98">
        <v>8.8167344256</v>
      </c>
      <c r="AE117" s="98">
        <v>22.962647748999998</v>
      </c>
      <c r="AF117" s="98">
        <v>0.86674341560000001</v>
      </c>
      <c r="AG117" s="100">
        <v>15.350877193000001</v>
      </c>
      <c r="AH117" s="98">
        <v>10.008887145999999</v>
      </c>
      <c r="AI117" s="98">
        <v>23.544019147</v>
      </c>
      <c r="AJ117" s="98">
        <v>0.95985346360000001</v>
      </c>
      <c r="AK117" s="98">
        <v>0.59476832840000005</v>
      </c>
      <c r="AL117" s="98">
        <v>1.5490378817999999</v>
      </c>
      <c r="AM117" s="98">
        <v>0.57723525529999997</v>
      </c>
      <c r="AN117" s="98">
        <v>0.84101435869999996</v>
      </c>
      <c r="AO117" s="98">
        <v>0.45751537530000003</v>
      </c>
      <c r="AP117" s="98">
        <v>1.5459702334000001</v>
      </c>
      <c r="AQ117" s="98">
        <v>0.74621625800000002</v>
      </c>
      <c r="AR117" s="98">
        <v>1.1000903702</v>
      </c>
      <c r="AS117" s="98">
        <v>0.61735132680000004</v>
      </c>
      <c r="AT117" s="98">
        <v>1.9603081260999999</v>
      </c>
      <c r="AU117" s="97">
        <v>1</v>
      </c>
      <c r="AV117" s="97" t="s">
        <v>26</v>
      </c>
      <c r="AW117" s="97" t="s">
        <v>26</v>
      </c>
      <c r="AX117" s="97" t="s">
        <v>26</v>
      </c>
      <c r="AY117" s="97" t="s">
        <v>26</v>
      </c>
      <c r="AZ117" s="97" t="s">
        <v>26</v>
      </c>
      <c r="BA117" s="97" t="s">
        <v>26</v>
      </c>
      <c r="BB117" s="97" t="s">
        <v>26</v>
      </c>
      <c r="BC117" s="109">
        <v>-1</v>
      </c>
      <c r="BD117" s="110">
        <v>5.2</v>
      </c>
      <c r="BE117" s="110">
        <v>5.6</v>
      </c>
      <c r="BF117" s="110">
        <v>4.2</v>
      </c>
    </row>
    <row r="118" spans="1:93" x14ac:dyDescent="0.3">
      <c r="A118" s="9"/>
      <c r="B118" t="s">
        <v>121</v>
      </c>
      <c r="C118" s="97">
        <v>328</v>
      </c>
      <c r="D118" s="107">
        <v>4154</v>
      </c>
      <c r="E118" s="108">
        <v>81.081477247999999</v>
      </c>
      <c r="F118" s="98">
        <v>64.655963008000001</v>
      </c>
      <c r="G118" s="98">
        <v>101.67980874</v>
      </c>
      <c r="H118" s="98">
        <v>1.467957E-18</v>
      </c>
      <c r="I118" s="100">
        <v>78.960038517000001</v>
      </c>
      <c r="J118" s="98">
        <v>70.861054160999998</v>
      </c>
      <c r="K118" s="98">
        <v>87.984687166000001</v>
      </c>
      <c r="L118" s="98">
        <v>2.7606874107000001</v>
      </c>
      <c r="M118" s="98">
        <v>2.2014263820000002</v>
      </c>
      <c r="N118" s="98">
        <v>3.4620258220000002</v>
      </c>
      <c r="O118" s="107">
        <v>220</v>
      </c>
      <c r="P118" s="107">
        <v>3650</v>
      </c>
      <c r="Q118" s="108">
        <v>60.128390250000002</v>
      </c>
      <c r="R118" s="98">
        <v>47.207929102000001</v>
      </c>
      <c r="S118" s="98">
        <v>76.585086081</v>
      </c>
      <c r="T118" s="98">
        <v>2.300595E-18</v>
      </c>
      <c r="U118" s="100">
        <v>60.273972602999997</v>
      </c>
      <c r="V118" s="98">
        <v>52.813119428999997</v>
      </c>
      <c r="W118" s="98">
        <v>68.788812563999997</v>
      </c>
      <c r="X118" s="98">
        <v>2.9416490564000002</v>
      </c>
      <c r="Y118" s="98">
        <v>2.3095439528999999</v>
      </c>
      <c r="Z118" s="98">
        <v>3.7467566530999998</v>
      </c>
      <c r="AA118" s="107">
        <v>154</v>
      </c>
      <c r="AB118" s="107">
        <v>3588</v>
      </c>
      <c r="AC118" s="108">
        <v>43.845000036000002</v>
      </c>
      <c r="AD118" s="98">
        <v>33.855767489000002</v>
      </c>
      <c r="AE118" s="98">
        <v>56.781581711999998</v>
      </c>
      <c r="AF118" s="98">
        <v>2.0256220000000001E-16</v>
      </c>
      <c r="AG118" s="100">
        <v>42.920847268999999</v>
      </c>
      <c r="AH118" s="98">
        <v>36.650213712000003</v>
      </c>
      <c r="AI118" s="98">
        <v>50.264348927</v>
      </c>
      <c r="AJ118" s="98">
        <v>2.9577410550000001</v>
      </c>
      <c r="AK118" s="98">
        <v>2.2838771437999998</v>
      </c>
      <c r="AL118" s="98">
        <v>3.8304302717000001</v>
      </c>
      <c r="AM118" s="98">
        <v>3.5456283599999999E-2</v>
      </c>
      <c r="AN118" s="98">
        <v>0.72918965319999995</v>
      </c>
      <c r="AO118" s="98">
        <v>0.54327100399999995</v>
      </c>
      <c r="AP118" s="98">
        <v>0.97873353529999996</v>
      </c>
      <c r="AQ118" s="98">
        <v>2.9099458799999998E-2</v>
      </c>
      <c r="AR118" s="98">
        <v>0.74157985630000001</v>
      </c>
      <c r="AS118" s="98">
        <v>0.56693806739999997</v>
      </c>
      <c r="AT118" s="98">
        <v>0.97001897550000005</v>
      </c>
      <c r="AU118" s="97">
        <v>1</v>
      </c>
      <c r="AV118" s="97">
        <v>2</v>
      </c>
      <c r="AW118" s="97">
        <v>3</v>
      </c>
      <c r="AX118" s="97" t="s">
        <v>224</v>
      </c>
      <c r="AY118" s="97" t="s">
        <v>225</v>
      </c>
      <c r="AZ118" s="97" t="s">
        <v>26</v>
      </c>
      <c r="BA118" s="97" t="s">
        <v>26</v>
      </c>
      <c r="BB118" s="97" t="s">
        <v>26</v>
      </c>
      <c r="BC118" s="109" t="s">
        <v>227</v>
      </c>
      <c r="BD118" s="110">
        <v>65.599999999999994</v>
      </c>
      <c r="BE118" s="110">
        <v>44</v>
      </c>
      <c r="BF118" s="110">
        <v>30.8</v>
      </c>
      <c r="BQ118" s="45"/>
      <c r="CC118" s="4"/>
      <c r="CO118" s="4"/>
    </row>
    <row r="119" spans="1:93" x14ac:dyDescent="0.3">
      <c r="A119" s="9"/>
      <c r="B119" t="s">
        <v>122</v>
      </c>
      <c r="C119" s="97">
        <v>128</v>
      </c>
      <c r="D119" s="107">
        <v>935</v>
      </c>
      <c r="E119" s="108">
        <v>145.28339131000001</v>
      </c>
      <c r="F119" s="98">
        <v>111.29815205</v>
      </c>
      <c r="G119" s="98">
        <v>189.64612982</v>
      </c>
      <c r="H119" s="98">
        <v>6.3612400000000005E-32</v>
      </c>
      <c r="I119" s="100">
        <v>136.89839572</v>
      </c>
      <c r="J119" s="98">
        <v>115.12299005</v>
      </c>
      <c r="K119" s="98">
        <v>162.79259897</v>
      </c>
      <c r="L119" s="98">
        <v>4.9466541926999996</v>
      </c>
      <c r="M119" s="98">
        <v>3.7895141728000001</v>
      </c>
      <c r="N119" s="98">
        <v>6.4571305412999997</v>
      </c>
      <c r="O119" s="107">
        <v>69</v>
      </c>
      <c r="P119" s="107">
        <v>815</v>
      </c>
      <c r="Q119" s="108">
        <v>89.550696521000006</v>
      </c>
      <c r="R119" s="98">
        <v>65.585144123000006</v>
      </c>
      <c r="S119" s="98">
        <v>122.27353244</v>
      </c>
      <c r="T119" s="98">
        <v>1.4517379999999998E-20</v>
      </c>
      <c r="U119" s="100">
        <v>84.662576686999998</v>
      </c>
      <c r="V119" s="98">
        <v>66.868080723000006</v>
      </c>
      <c r="W119" s="98">
        <v>107.19242744</v>
      </c>
      <c r="X119" s="98">
        <v>4.3810705861999999</v>
      </c>
      <c r="Y119" s="98">
        <v>3.2086087208</v>
      </c>
      <c r="Z119" s="98">
        <v>5.9819632593999996</v>
      </c>
      <c r="AA119" s="107">
        <v>79</v>
      </c>
      <c r="AB119" s="107">
        <v>729</v>
      </c>
      <c r="AC119" s="108">
        <v>113.39122852</v>
      </c>
      <c r="AD119" s="98">
        <v>83.784195694999994</v>
      </c>
      <c r="AE119" s="98">
        <v>153.46057329999999</v>
      </c>
      <c r="AF119" s="98">
        <v>1.169371E-39</v>
      </c>
      <c r="AG119" s="100">
        <v>108.36762689</v>
      </c>
      <c r="AH119" s="98">
        <v>86.922439663999995</v>
      </c>
      <c r="AI119" s="98">
        <v>135.10369247</v>
      </c>
      <c r="AJ119" s="98">
        <v>7.6492619817999996</v>
      </c>
      <c r="AK119" s="98">
        <v>5.6520003459000003</v>
      </c>
      <c r="AL119" s="98">
        <v>10.352301005999999</v>
      </c>
      <c r="AM119" s="98">
        <v>0.23188119739999999</v>
      </c>
      <c r="AN119" s="98">
        <v>1.2662238589000001</v>
      </c>
      <c r="AO119" s="98">
        <v>0.85991065519999998</v>
      </c>
      <c r="AP119" s="98">
        <v>1.864522612</v>
      </c>
      <c r="AQ119" s="98">
        <v>8.5898521999999995E-3</v>
      </c>
      <c r="AR119" s="98">
        <v>0.61638633099999995</v>
      </c>
      <c r="AS119" s="98">
        <v>0.42965797360000002</v>
      </c>
      <c r="AT119" s="98">
        <v>0.88426639880000002</v>
      </c>
      <c r="AU119" s="97">
        <v>1</v>
      </c>
      <c r="AV119" s="97">
        <v>2</v>
      </c>
      <c r="AW119" s="97">
        <v>3</v>
      </c>
      <c r="AX119" s="97" t="s">
        <v>224</v>
      </c>
      <c r="AY119" s="97" t="s">
        <v>26</v>
      </c>
      <c r="AZ119" s="97" t="s">
        <v>26</v>
      </c>
      <c r="BA119" s="97" t="s">
        <v>26</v>
      </c>
      <c r="BB119" s="97" t="s">
        <v>26</v>
      </c>
      <c r="BC119" s="109" t="s">
        <v>422</v>
      </c>
      <c r="BD119" s="110">
        <v>25.6</v>
      </c>
      <c r="BE119" s="110">
        <v>13.8</v>
      </c>
      <c r="BF119" s="110">
        <v>15.8</v>
      </c>
      <c r="BQ119" s="45"/>
      <c r="CC119" s="4"/>
      <c r="CO119" s="4"/>
    </row>
    <row r="120" spans="1:93" s="3" customFormat="1" x14ac:dyDescent="0.3">
      <c r="A120" s="9"/>
      <c r="B120" s="3" t="s">
        <v>195</v>
      </c>
      <c r="C120" s="103">
        <v>269</v>
      </c>
      <c r="D120" s="104">
        <v>12378</v>
      </c>
      <c r="E120" s="99">
        <v>21.142053258000001</v>
      </c>
      <c r="F120" s="105">
        <v>16.745888869000002</v>
      </c>
      <c r="G120" s="105">
        <v>26.692307554999999</v>
      </c>
      <c r="H120" s="105">
        <v>5.7141457000000001E-3</v>
      </c>
      <c r="I120" s="106">
        <v>21.732105348000001</v>
      </c>
      <c r="J120" s="105">
        <v>19.284266632000001</v>
      </c>
      <c r="K120" s="105">
        <v>24.490659244</v>
      </c>
      <c r="L120" s="105">
        <v>0.71985121939999996</v>
      </c>
      <c r="M120" s="105">
        <v>0.57016924400000002</v>
      </c>
      <c r="N120" s="105">
        <v>0.90882800770000005</v>
      </c>
      <c r="O120" s="104">
        <v>195</v>
      </c>
      <c r="P120" s="104">
        <v>11079</v>
      </c>
      <c r="Q120" s="99">
        <v>16.187986736999999</v>
      </c>
      <c r="R120" s="105">
        <v>12.644929756</v>
      </c>
      <c r="S120" s="105">
        <v>20.723793618999999</v>
      </c>
      <c r="T120" s="105">
        <v>6.4212986999999999E-2</v>
      </c>
      <c r="U120" s="106">
        <v>17.600866503999999</v>
      </c>
      <c r="V120" s="105">
        <v>15.296012872</v>
      </c>
      <c r="W120" s="105">
        <v>20.253023077999998</v>
      </c>
      <c r="X120" s="105">
        <v>0.79196159600000005</v>
      </c>
      <c r="Y120" s="105">
        <v>0.618625337</v>
      </c>
      <c r="Z120" s="105">
        <v>1.0138659574</v>
      </c>
      <c r="AA120" s="104">
        <v>101</v>
      </c>
      <c r="AB120" s="104">
        <v>10901</v>
      </c>
      <c r="AC120" s="99">
        <v>8.8465857908000007</v>
      </c>
      <c r="AD120" s="105">
        <v>6.6613025726000004</v>
      </c>
      <c r="AE120" s="105">
        <v>11.748765245</v>
      </c>
      <c r="AF120" s="105">
        <v>3.624392E-4</v>
      </c>
      <c r="AG120" s="106">
        <v>9.2652050271000004</v>
      </c>
      <c r="AH120" s="105">
        <v>7.6235510872000001</v>
      </c>
      <c r="AI120" s="105">
        <v>11.260372392000001</v>
      </c>
      <c r="AJ120" s="105">
        <v>0.59678207250000004</v>
      </c>
      <c r="AK120" s="105">
        <v>0.44936499219999998</v>
      </c>
      <c r="AL120" s="105">
        <v>0.79256027559999997</v>
      </c>
      <c r="AM120" s="105">
        <v>2.097651E-4</v>
      </c>
      <c r="AN120" s="105">
        <v>0.54649079810000001</v>
      </c>
      <c r="AO120" s="105">
        <v>0.39704168150000002</v>
      </c>
      <c r="AP120" s="105">
        <v>0.75219355119999998</v>
      </c>
      <c r="AQ120" s="105">
        <v>6.0033923599999997E-2</v>
      </c>
      <c r="AR120" s="105">
        <v>0.7656771336</v>
      </c>
      <c r="AS120" s="105">
        <v>0.57968804500000004</v>
      </c>
      <c r="AT120" s="105">
        <v>1.0113395954</v>
      </c>
      <c r="AU120" s="103">
        <v>1</v>
      </c>
      <c r="AV120" s="103" t="s">
        <v>26</v>
      </c>
      <c r="AW120" s="103">
        <v>3</v>
      </c>
      <c r="AX120" s="103" t="s">
        <v>26</v>
      </c>
      <c r="AY120" s="103" t="s">
        <v>225</v>
      </c>
      <c r="AZ120" s="103" t="s">
        <v>26</v>
      </c>
      <c r="BA120" s="103" t="s">
        <v>26</v>
      </c>
      <c r="BB120" s="103" t="s">
        <v>26</v>
      </c>
      <c r="BC120" s="101" t="s">
        <v>450</v>
      </c>
      <c r="BD120" s="102">
        <v>53.8</v>
      </c>
      <c r="BE120" s="102">
        <v>39</v>
      </c>
      <c r="BF120" s="102">
        <v>20.2</v>
      </c>
      <c r="BG120" s="37"/>
      <c r="BH120" s="37"/>
      <c r="BI120" s="37"/>
      <c r="BJ120" s="37"/>
      <c r="BK120" s="37"/>
      <c r="BL120" s="37"/>
      <c r="BM120" s="37"/>
      <c r="BN120" s="37"/>
      <c r="BO120" s="37"/>
      <c r="BP120" s="37"/>
      <c r="BQ120" s="46"/>
      <c r="BR120" s="37"/>
      <c r="BS120" s="37"/>
      <c r="BT120" s="37"/>
      <c r="BU120" s="37"/>
      <c r="BV120" s="37"/>
      <c r="BW120" s="37"/>
      <c r="CC120" s="21"/>
      <c r="CO120" s="21"/>
    </row>
    <row r="121" spans="1:93" x14ac:dyDescent="0.3">
      <c r="A121" s="9"/>
      <c r="B121" t="s">
        <v>196</v>
      </c>
      <c r="C121" s="97">
        <v>214</v>
      </c>
      <c r="D121" s="107">
        <v>7385</v>
      </c>
      <c r="E121" s="108">
        <v>26.870211472000001</v>
      </c>
      <c r="F121" s="98">
        <v>21.053835636999999</v>
      </c>
      <c r="G121" s="98">
        <v>34.293431231</v>
      </c>
      <c r="H121" s="98">
        <v>0.47476686169999999</v>
      </c>
      <c r="I121" s="100">
        <v>28.977657413999999</v>
      </c>
      <c r="J121" s="98">
        <v>25.344068522000001</v>
      </c>
      <c r="K121" s="98">
        <v>33.132195348000003</v>
      </c>
      <c r="L121" s="98">
        <v>0.91488533569999997</v>
      </c>
      <c r="M121" s="98">
        <v>0.71684755830000002</v>
      </c>
      <c r="N121" s="98">
        <v>1.1676334359</v>
      </c>
      <c r="O121" s="107">
        <v>161</v>
      </c>
      <c r="P121" s="107">
        <v>7670</v>
      </c>
      <c r="Q121" s="108">
        <v>18.896045934</v>
      </c>
      <c r="R121" s="98">
        <v>14.612086329</v>
      </c>
      <c r="S121" s="98">
        <v>24.435973337</v>
      </c>
      <c r="T121" s="98">
        <v>0.54925615159999996</v>
      </c>
      <c r="U121" s="100">
        <v>20.990873532999998</v>
      </c>
      <c r="V121" s="98">
        <v>17.986490500999999</v>
      </c>
      <c r="W121" s="98">
        <v>24.497095287</v>
      </c>
      <c r="X121" s="98">
        <v>0.92444742759999998</v>
      </c>
      <c r="Y121" s="98">
        <v>0.71486413959999995</v>
      </c>
      <c r="Z121" s="98">
        <v>1.1954761737999999</v>
      </c>
      <c r="AA121" s="107">
        <v>90</v>
      </c>
      <c r="AB121" s="107">
        <v>8012</v>
      </c>
      <c r="AC121" s="108">
        <v>10.771795563</v>
      </c>
      <c r="AD121" s="98">
        <v>8.0398873114999994</v>
      </c>
      <c r="AE121" s="98">
        <v>14.431990792000001</v>
      </c>
      <c r="AF121" s="98">
        <v>3.2399223300000002E-2</v>
      </c>
      <c r="AG121" s="100">
        <v>11.233150275</v>
      </c>
      <c r="AH121" s="98">
        <v>9.1364408729999997</v>
      </c>
      <c r="AI121" s="98">
        <v>13.811030668000001</v>
      </c>
      <c r="AJ121" s="98">
        <v>0.72665485110000005</v>
      </c>
      <c r="AK121" s="98">
        <v>0.54236297779999998</v>
      </c>
      <c r="AL121" s="98">
        <v>0.97356806100000004</v>
      </c>
      <c r="AM121" s="98">
        <v>1.0143595E-3</v>
      </c>
      <c r="AN121" s="98">
        <v>0.57005553440000001</v>
      </c>
      <c r="AO121" s="98">
        <v>0.40771296959999997</v>
      </c>
      <c r="AP121" s="98">
        <v>0.79703942859999999</v>
      </c>
      <c r="AQ121" s="98">
        <v>1.9739249600000001E-2</v>
      </c>
      <c r="AR121" s="98">
        <v>0.70323398660000003</v>
      </c>
      <c r="AS121" s="98">
        <v>0.52306093539999998</v>
      </c>
      <c r="AT121" s="98">
        <v>0.94546926840000001</v>
      </c>
      <c r="AU121" s="97" t="s">
        <v>26</v>
      </c>
      <c r="AV121" s="97" t="s">
        <v>26</v>
      </c>
      <c r="AW121" s="97" t="s">
        <v>26</v>
      </c>
      <c r="AX121" s="97" t="s">
        <v>224</v>
      </c>
      <c r="AY121" s="97" t="s">
        <v>225</v>
      </c>
      <c r="AZ121" s="97" t="s">
        <v>26</v>
      </c>
      <c r="BA121" s="97" t="s">
        <v>26</v>
      </c>
      <c r="BB121" s="97" t="s">
        <v>26</v>
      </c>
      <c r="BC121" s="109" t="s">
        <v>419</v>
      </c>
      <c r="BD121" s="110">
        <v>42.8</v>
      </c>
      <c r="BE121" s="110">
        <v>32.200000000000003</v>
      </c>
      <c r="BF121" s="110">
        <v>18</v>
      </c>
    </row>
    <row r="122" spans="1:93" x14ac:dyDescent="0.3">
      <c r="A122" s="9"/>
      <c r="B122" t="s">
        <v>197</v>
      </c>
      <c r="C122" s="97">
        <v>322</v>
      </c>
      <c r="D122" s="107">
        <v>7209</v>
      </c>
      <c r="E122" s="108">
        <v>44.837314214000003</v>
      </c>
      <c r="F122" s="98">
        <v>35.732752798999996</v>
      </c>
      <c r="G122" s="98">
        <v>56.261681187000001</v>
      </c>
      <c r="H122" s="98">
        <v>2.589205E-4</v>
      </c>
      <c r="I122" s="100">
        <v>44.666389236000001</v>
      </c>
      <c r="J122" s="98">
        <v>40.044717914000003</v>
      </c>
      <c r="K122" s="98">
        <v>49.821460389999999</v>
      </c>
      <c r="L122" s="98">
        <v>1.5266348503</v>
      </c>
      <c r="M122" s="98">
        <v>1.2166399053000001</v>
      </c>
      <c r="N122" s="98">
        <v>1.9156152580000001</v>
      </c>
      <c r="O122" s="107">
        <v>228</v>
      </c>
      <c r="P122" s="107">
        <v>6332</v>
      </c>
      <c r="Q122" s="108">
        <v>34.455833378999998</v>
      </c>
      <c r="R122" s="98">
        <v>27.091890476</v>
      </c>
      <c r="S122" s="98">
        <v>43.821395737000003</v>
      </c>
      <c r="T122" s="98">
        <v>2.07736E-5</v>
      </c>
      <c r="U122" s="100">
        <v>36.007580543000003</v>
      </c>
      <c r="V122" s="98">
        <v>31.624359728999998</v>
      </c>
      <c r="W122" s="98">
        <v>40.998327482000001</v>
      </c>
      <c r="X122" s="98">
        <v>1.6856757569</v>
      </c>
      <c r="Y122" s="98">
        <v>1.3254110699999999</v>
      </c>
      <c r="Z122" s="98">
        <v>2.1438652670999998</v>
      </c>
      <c r="AA122" s="107">
        <v>131</v>
      </c>
      <c r="AB122" s="107">
        <v>6078</v>
      </c>
      <c r="AC122" s="108">
        <v>21.785189974000001</v>
      </c>
      <c r="AD122" s="98">
        <v>16.679144844</v>
      </c>
      <c r="AE122" s="98">
        <v>28.454366614000001</v>
      </c>
      <c r="AF122" s="98">
        <v>4.7224815000000003E-3</v>
      </c>
      <c r="AG122" s="100">
        <v>21.553142480999998</v>
      </c>
      <c r="AH122" s="98">
        <v>18.161042543000001</v>
      </c>
      <c r="AI122" s="98">
        <v>25.578815187</v>
      </c>
      <c r="AJ122" s="98">
        <v>1.4696077255</v>
      </c>
      <c r="AK122" s="98">
        <v>1.1251588876</v>
      </c>
      <c r="AL122" s="98">
        <v>1.9195038947</v>
      </c>
      <c r="AM122" s="98">
        <v>2.7966483000000002E-3</v>
      </c>
      <c r="AN122" s="98">
        <v>0.63226420139999995</v>
      </c>
      <c r="AO122" s="98">
        <v>0.4681160519</v>
      </c>
      <c r="AP122" s="98">
        <v>0.85397204120000003</v>
      </c>
      <c r="AQ122" s="98">
        <v>5.3780924100000002E-2</v>
      </c>
      <c r="AR122" s="98">
        <v>0.76846336550000005</v>
      </c>
      <c r="AS122" s="98">
        <v>0.58801186490000001</v>
      </c>
      <c r="AT122" s="98">
        <v>1.0042925651000001</v>
      </c>
      <c r="AU122" s="97">
        <v>1</v>
      </c>
      <c r="AV122" s="97">
        <v>2</v>
      </c>
      <c r="AW122" s="97">
        <v>3</v>
      </c>
      <c r="AX122" s="97" t="s">
        <v>26</v>
      </c>
      <c r="AY122" s="97" t="s">
        <v>225</v>
      </c>
      <c r="AZ122" s="97" t="s">
        <v>26</v>
      </c>
      <c r="BA122" s="97" t="s">
        <v>26</v>
      </c>
      <c r="BB122" s="97" t="s">
        <v>26</v>
      </c>
      <c r="BC122" s="109" t="s">
        <v>467</v>
      </c>
      <c r="BD122" s="110">
        <v>64.400000000000006</v>
      </c>
      <c r="BE122" s="110">
        <v>45.6</v>
      </c>
      <c r="BF122" s="110">
        <v>26.2</v>
      </c>
      <c r="BQ122" s="45"/>
      <c r="CC122" s="4"/>
      <c r="CO122" s="4"/>
    </row>
    <row r="123" spans="1:93" s="3" customFormat="1" x14ac:dyDescent="0.3">
      <c r="A123" s="9"/>
      <c r="B123" s="3" t="s">
        <v>123</v>
      </c>
      <c r="C123" s="103">
        <v>442</v>
      </c>
      <c r="D123" s="104">
        <v>7349</v>
      </c>
      <c r="E123" s="99">
        <v>59.170500455000003</v>
      </c>
      <c r="F123" s="105">
        <v>47.531691139000003</v>
      </c>
      <c r="G123" s="105">
        <v>73.659237453000003</v>
      </c>
      <c r="H123" s="105">
        <v>3.6576129999999999E-10</v>
      </c>
      <c r="I123" s="106">
        <v>60.144237310999998</v>
      </c>
      <c r="J123" s="105">
        <v>54.790655139000002</v>
      </c>
      <c r="K123" s="105">
        <v>66.020916752000005</v>
      </c>
      <c r="L123" s="105">
        <v>2.0146556430999998</v>
      </c>
      <c r="M123" s="105">
        <v>1.6183738356999999</v>
      </c>
      <c r="N123" s="105">
        <v>2.5079726766000001</v>
      </c>
      <c r="O123" s="104">
        <v>346</v>
      </c>
      <c r="P123" s="104">
        <v>6681</v>
      </c>
      <c r="Q123" s="99">
        <v>51.318981751999999</v>
      </c>
      <c r="R123" s="105">
        <v>40.931783449999998</v>
      </c>
      <c r="S123" s="105">
        <v>64.342124044000002</v>
      </c>
      <c r="T123" s="105">
        <v>1.4879050000000001E-15</v>
      </c>
      <c r="U123" s="106">
        <v>51.788654393000002</v>
      </c>
      <c r="V123" s="105">
        <v>46.609425354999999</v>
      </c>
      <c r="W123" s="105">
        <v>57.543398216</v>
      </c>
      <c r="X123" s="105">
        <v>2.5106681489999998</v>
      </c>
      <c r="Y123" s="105">
        <v>2.0024973505000001</v>
      </c>
      <c r="Z123" s="105">
        <v>3.1477967012999999</v>
      </c>
      <c r="AA123" s="104">
        <v>251</v>
      </c>
      <c r="AB123" s="104">
        <v>6203</v>
      </c>
      <c r="AC123" s="99">
        <v>40.898595563999997</v>
      </c>
      <c r="AD123" s="105">
        <v>32.248399831999997</v>
      </c>
      <c r="AE123" s="105">
        <v>51.869088939999997</v>
      </c>
      <c r="AF123" s="105">
        <v>5.7309930000000001E-17</v>
      </c>
      <c r="AG123" s="106">
        <v>40.464291471999999</v>
      </c>
      <c r="AH123" s="105">
        <v>35.755641590000003</v>
      </c>
      <c r="AI123" s="105">
        <v>45.793022065999999</v>
      </c>
      <c r="AJ123" s="105">
        <v>2.7589794752999999</v>
      </c>
      <c r="AK123" s="105">
        <v>2.1754456852000001</v>
      </c>
      <c r="AL123" s="105">
        <v>3.4990382875999999</v>
      </c>
      <c r="AM123" s="105">
        <v>9.0206312699999999E-2</v>
      </c>
      <c r="AN123" s="105">
        <v>0.79694869550000003</v>
      </c>
      <c r="AO123" s="105">
        <v>0.61292289099999997</v>
      </c>
      <c r="AP123" s="105">
        <v>1.0362269587999999</v>
      </c>
      <c r="AQ123" s="105">
        <v>0.26042655889999999</v>
      </c>
      <c r="AR123" s="105">
        <v>0.86730687350000002</v>
      </c>
      <c r="AS123" s="105">
        <v>0.67685358220000003</v>
      </c>
      <c r="AT123" s="105">
        <v>1.1113499765999999</v>
      </c>
      <c r="AU123" s="103">
        <v>1</v>
      </c>
      <c r="AV123" s="103">
        <v>2</v>
      </c>
      <c r="AW123" s="103">
        <v>3</v>
      </c>
      <c r="AX123" s="103" t="s">
        <v>26</v>
      </c>
      <c r="AY123" s="103" t="s">
        <v>26</v>
      </c>
      <c r="AZ123" s="103" t="s">
        <v>26</v>
      </c>
      <c r="BA123" s="103" t="s">
        <v>26</v>
      </c>
      <c r="BB123" s="103" t="s">
        <v>26</v>
      </c>
      <c r="BC123" s="101" t="s">
        <v>226</v>
      </c>
      <c r="BD123" s="102">
        <v>88.4</v>
      </c>
      <c r="BE123" s="102">
        <v>69.2</v>
      </c>
      <c r="BF123" s="102">
        <v>50.2</v>
      </c>
      <c r="BG123" s="37"/>
      <c r="BH123" s="37"/>
      <c r="BI123" s="37"/>
      <c r="BJ123" s="37"/>
      <c r="BK123" s="37"/>
      <c r="BL123" s="37"/>
      <c r="BM123" s="37"/>
      <c r="BN123" s="37"/>
      <c r="BO123" s="37"/>
      <c r="BP123" s="37"/>
      <c r="BQ123" s="46"/>
      <c r="BR123" s="37"/>
      <c r="BS123" s="37"/>
      <c r="BT123" s="37"/>
      <c r="BU123" s="37"/>
      <c r="BV123" s="37"/>
      <c r="BW123" s="37"/>
      <c r="CC123" s="21"/>
      <c r="CO123" s="21"/>
    </row>
    <row r="124" spans="1:93" x14ac:dyDescent="0.3">
      <c r="A124" s="9"/>
      <c r="B124" t="s">
        <v>124</v>
      </c>
      <c r="C124" s="97">
        <v>871</v>
      </c>
      <c r="D124" s="107">
        <v>7168</v>
      </c>
      <c r="E124" s="108">
        <v>131.34920374000001</v>
      </c>
      <c r="F124" s="98">
        <v>106.83316714999999</v>
      </c>
      <c r="G124" s="98">
        <v>161.49117154000001</v>
      </c>
      <c r="H124" s="98">
        <v>7.8652480000000002E-46</v>
      </c>
      <c r="I124" s="100">
        <v>121.51227679</v>
      </c>
      <c r="J124" s="98">
        <v>113.70466797</v>
      </c>
      <c r="K124" s="98">
        <v>129.8560004</v>
      </c>
      <c r="L124" s="98">
        <v>4.4722186307999996</v>
      </c>
      <c r="M124" s="98">
        <v>3.6374889754000002</v>
      </c>
      <c r="N124" s="98">
        <v>5.4985017457999996</v>
      </c>
      <c r="O124" s="107">
        <v>652</v>
      </c>
      <c r="P124" s="107">
        <v>6693</v>
      </c>
      <c r="Q124" s="108">
        <v>102.03712727</v>
      </c>
      <c r="R124" s="98">
        <v>82.560052599000002</v>
      </c>
      <c r="S124" s="98">
        <v>126.10911711999999</v>
      </c>
      <c r="T124" s="98">
        <v>4.5934900000000005E-50</v>
      </c>
      <c r="U124" s="100">
        <v>97.415209920999999</v>
      </c>
      <c r="V124" s="98">
        <v>90.217574216000003</v>
      </c>
      <c r="W124" s="98">
        <v>105.1870792</v>
      </c>
      <c r="X124" s="98">
        <v>4.9919417086999998</v>
      </c>
      <c r="Y124" s="98">
        <v>4.0390687297000003</v>
      </c>
      <c r="Z124" s="98">
        <v>6.1696107917000003</v>
      </c>
      <c r="AA124" s="107">
        <v>509</v>
      </c>
      <c r="AB124" s="107">
        <v>6613</v>
      </c>
      <c r="AC124" s="108">
        <v>83.421580625999994</v>
      </c>
      <c r="AD124" s="98">
        <v>67.087191172000004</v>
      </c>
      <c r="AE124" s="98">
        <v>103.73306726</v>
      </c>
      <c r="AF124" s="98">
        <v>1.8875810000000001E-54</v>
      </c>
      <c r="AG124" s="100">
        <v>76.969605322999996</v>
      </c>
      <c r="AH124" s="98">
        <v>70.565173642000005</v>
      </c>
      <c r="AI124" s="98">
        <v>83.955297461000001</v>
      </c>
      <c r="AJ124" s="98">
        <v>5.6275386861000003</v>
      </c>
      <c r="AK124" s="98">
        <v>4.5256366617000001</v>
      </c>
      <c r="AL124" s="98">
        <v>6.9977318179000001</v>
      </c>
      <c r="AM124" s="98">
        <v>8.8371812800000005E-2</v>
      </c>
      <c r="AN124" s="98">
        <v>0.8175610472</v>
      </c>
      <c r="AO124" s="98">
        <v>0.64848906370000003</v>
      </c>
      <c r="AP124" s="98">
        <v>1.0307129344999999</v>
      </c>
      <c r="AQ124" s="98">
        <v>2.6766545700000002E-2</v>
      </c>
      <c r="AR124" s="98">
        <v>0.77683856750000002</v>
      </c>
      <c r="AS124" s="98">
        <v>0.62127629080000002</v>
      </c>
      <c r="AT124" s="98">
        <v>0.97135230959999996</v>
      </c>
      <c r="AU124" s="97">
        <v>1</v>
      </c>
      <c r="AV124" s="97">
        <v>2</v>
      </c>
      <c r="AW124" s="97">
        <v>3</v>
      </c>
      <c r="AX124" s="97" t="s">
        <v>224</v>
      </c>
      <c r="AY124" s="97" t="s">
        <v>26</v>
      </c>
      <c r="AZ124" s="97" t="s">
        <v>26</v>
      </c>
      <c r="BA124" s="97" t="s">
        <v>26</v>
      </c>
      <c r="BB124" s="97" t="s">
        <v>26</v>
      </c>
      <c r="BC124" s="109" t="s">
        <v>422</v>
      </c>
      <c r="BD124" s="110">
        <v>174.2</v>
      </c>
      <c r="BE124" s="110">
        <v>130.4</v>
      </c>
      <c r="BF124" s="110">
        <v>101.8</v>
      </c>
      <c r="BQ124" s="45"/>
      <c r="CC124" s="4"/>
      <c r="CO124" s="4"/>
    </row>
    <row r="125" spans="1:93" x14ac:dyDescent="0.3">
      <c r="A125" s="9"/>
      <c r="B125" t="s">
        <v>125</v>
      </c>
      <c r="C125" s="97">
        <v>307</v>
      </c>
      <c r="D125" s="107">
        <v>1898</v>
      </c>
      <c r="E125" s="108">
        <v>175.23449352</v>
      </c>
      <c r="F125" s="98">
        <v>139.30450898999999</v>
      </c>
      <c r="G125" s="98">
        <v>220.43168553999999</v>
      </c>
      <c r="H125" s="98">
        <v>1.4911989999999999E-52</v>
      </c>
      <c r="I125" s="100">
        <v>161.74920968999999</v>
      </c>
      <c r="J125" s="98">
        <v>144.63104673000001</v>
      </c>
      <c r="K125" s="98">
        <v>180.89343489999999</v>
      </c>
      <c r="L125" s="98">
        <v>5.9664386566000003</v>
      </c>
      <c r="M125" s="98">
        <v>4.7430833439000004</v>
      </c>
      <c r="N125" s="98">
        <v>7.5053267384</v>
      </c>
      <c r="O125" s="107">
        <v>234</v>
      </c>
      <c r="P125" s="107">
        <v>1935</v>
      </c>
      <c r="Q125" s="108">
        <v>133.02664340999999</v>
      </c>
      <c r="R125" s="98">
        <v>104.88168621</v>
      </c>
      <c r="S125" s="98">
        <v>168.72428826000001</v>
      </c>
      <c r="T125" s="98">
        <v>8.393071E-54</v>
      </c>
      <c r="U125" s="100">
        <v>120.93023255999999</v>
      </c>
      <c r="V125" s="98">
        <v>106.38737725</v>
      </c>
      <c r="W125" s="98">
        <v>137.46105528999999</v>
      </c>
      <c r="X125" s="98">
        <v>6.5080355292999998</v>
      </c>
      <c r="Y125" s="98">
        <v>5.1311054894000003</v>
      </c>
      <c r="Z125" s="98">
        <v>8.2544641770999991</v>
      </c>
      <c r="AA125" s="107">
        <v>219</v>
      </c>
      <c r="AB125" s="107">
        <v>2365</v>
      </c>
      <c r="AC125" s="108">
        <v>100.87414904000001</v>
      </c>
      <c r="AD125" s="98">
        <v>79.163404153000002</v>
      </c>
      <c r="AE125" s="98">
        <v>128.53911543000001</v>
      </c>
      <c r="AF125" s="98">
        <v>3.0645100000000002E-54</v>
      </c>
      <c r="AG125" s="100">
        <v>92.600422832999996</v>
      </c>
      <c r="AH125" s="98">
        <v>81.113679016000006</v>
      </c>
      <c r="AI125" s="98">
        <v>105.71383781999999</v>
      </c>
      <c r="AJ125" s="98">
        <v>6.8048719755000002</v>
      </c>
      <c r="AK125" s="98">
        <v>5.3402862431000004</v>
      </c>
      <c r="AL125" s="98">
        <v>8.6711236991000007</v>
      </c>
      <c r="AM125" s="98">
        <v>4.97301655E-2</v>
      </c>
      <c r="AN125" s="98">
        <v>0.75830034079999997</v>
      </c>
      <c r="AO125" s="98">
        <v>0.57520702229999998</v>
      </c>
      <c r="AP125" s="98">
        <v>0.99967382989999998</v>
      </c>
      <c r="AQ125" s="98">
        <v>4.3081710500000002E-2</v>
      </c>
      <c r="AR125" s="98">
        <v>0.75913503520000003</v>
      </c>
      <c r="AS125" s="98">
        <v>0.58124941630000004</v>
      </c>
      <c r="AT125" s="98">
        <v>0.9914607835</v>
      </c>
      <c r="AU125" s="97">
        <v>1</v>
      </c>
      <c r="AV125" s="97">
        <v>2</v>
      </c>
      <c r="AW125" s="97">
        <v>3</v>
      </c>
      <c r="AX125" s="97" t="s">
        <v>224</v>
      </c>
      <c r="AY125" s="97" t="s">
        <v>225</v>
      </c>
      <c r="AZ125" s="97" t="s">
        <v>26</v>
      </c>
      <c r="BA125" s="97" t="s">
        <v>26</v>
      </c>
      <c r="BB125" s="97" t="s">
        <v>26</v>
      </c>
      <c r="BC125" s="109" t="s">
        <v>227</v>
      </c>
      <c r="BD125" s="110">
        <v>61.4</v>
      </c>
      <c r="BE125" s="110">
        <v>46.8</v>
      </c>
      <c r="BF125" s="110">
        <v>43.8</v>
      </c>
      <c r="BQ125" s="45"/>
      <c r="CC125" s="4"/>
      <c r="CO125" s="4"/>
    </row>
    <row r="126" spans="1:93" s="3" customFormat="1" x14ac:dyDescent="0.3">
      <c r="A126" s="9" t="s">
        <v>231</v>
      </c>
      <c r="B126" s="3" t="s">
        <v>49</v>
      </c>
      <c r="C126" s="103">
        <v>73</v>
      </c>
      <c r="D126" s="104">
        <v>12856</v>
      </c>
      <c r="E126" s="99">
        <v>5.2488169430999996</v>
      </c>
      <c r="F126" s="105">
        <v>3.8503325077000001</v>
      </c>
      <c r="G126" s="105">
        <v>7.1552467864000002</v>
      </c>
      <c r="H126" s="105">
        <v>1.249956E-27</v>
      </c>
      <c r="I126" s="106">
        <v>5.6782825140000002</v>
      </c>
      <c r="J126" s="105">
        <v>4.5143101273999999</v>
      </c>
      <c r="K126" s="105">
        <v>7.1423742274000004</v>
      </c>
      <c r="L126" s="105">
        <v>0.1787133554</v>
      </c>
      <c r="M126" s="105">
        <v>0.13109732139999999</v>
      </c>
      <c r="N126" s="105">
        <v>0.24362407289999999</v>
      </c>
      <c r="O126" s="104">
        <v>62</v>
      </c>
      <c r="P126" s="104">
        <v>15459</v>
      </c>
      <c r="Q126" s="99">
        <v>3.5849218615999998</v>
      </c>
      <c r="R126" s="105">
        <v>2.5813081424000002</v>
      </c>
      <c r="S126" s="105">
        <v>4.9787410275999999</v>
      </c>
      <c r="T126" s="105">
        <v>2.8102689999999998E-25</v>
      </c>
      <c r="U126" s="106">
        <v>4.0106087069000003</v>
      </c>
      <c r="V126" s="105">
        <v>3.12685389</v>
      </c>
      <c r="W126" s="105">
        <v>5.1441425682000004</v>
      </c>
      <c r="X126" s="105">
        <v>0.1753844061</v>
      </c>
      <c r="Y126" s="105">
        <v>0.1262848154</v>
      </c>
      <c r="Z126" s="105">
        <v>0.2435739388</v>
      </c>
      <c r="AA126" s="104">
        <v>29</v>
      </c>
      <c r="AB126" s="104">
        <v>13969</v>
      </c>
      <c r="AC126" s="99">
        <v>1.9916497044999999</v>
      </c>
      <c r="AD126" s="105">
        <v>1.3083036231</v>
      </c>
      <c r="AE126" s="105">
        <v>3.0319174200000001</v>
      </c>
      <c r="AF126" s="105">
        <v>7.8296779999999996E-21</v>
      </c>
      <c r="AG126" s="106">
        <v>2.0760254850000002</v>
      </c>
      <c r="AH126" s="105">
        <v>1.4426750534999999</v>
      </c>
      <c r="AI126" s="105">
        <v>2.9874238165000002</v>
      </c>
      <c r="AJ126" s="105">
        <v>0.13435475180000001</v>
      </c>
      <c r="AK126" s="105">
        <v>8.8256889800000002E-2</v>
      </c>
      <c r="AL126" s="105">
        <v>0.2045302001</v>
      </c>
      <c r="AM126" s="105">
        <v>2.0045666100000002E-2</v>
      </c>
      <c r="AN126" s="105">
        <v>0.55556293310000004</v>
      </c>
      <c r="AO126" s="105">
        <v>0.3385245274</v>
      </c>
      <c r="AP126" s="105">
        <v>0.91175128449999998</v>
      </c>
      <c r="AQ126" s="105">
        <v>6.6492924100000003E-2</v>
      </c>
      <c r="AR126" s="105">
        <v>0.68299616860000001</v>
      </c>
      <c r="AS126" s="105">
        <v>0.45453641150000001</v>
      </c>
      <c r="AT126" s="105">
        <v>1.0262847035</v>
      </c>
      <c r="AU126" s="103">
        <v>1</v>
      </c>
      <c r="AV126" s="103">
        <v>2</v>
      </c>
      <c r="AW126" s="103">
        <v>3</v>
      </c>
      <c r="AX126" s="103" t="s">
        <v>26</v>
      </c>
      <c r="AY126" s="103" t="s">
        <v>225</v>
      </c>
      <c r="AZ126" s="103" t="s">
        <v>26</v>
      </c>
      <c r="BA126" s="103" t="s">
        <v>26</v>
      </c>
      <c r="BB126" s="103" t="s">
        <v>26</v>
      </c>
      <c r="BC126" s="101" t="s">
        <v>467</v>
      </c>
      <c r="BD126" s="102">
        <v>14.6</v>
      </c>
      <c r="BE126" s="102">
        <v>12.4</v>
      </c>
      <c r="BF126" s="102">
        <v>5.8</v>
      </c>
      <c r="BG126" s="37"/>
      <c r="BH126" s="37"/>
      <c r="BI126" s="37"/>
      <c r="BJ126" s="37"/>
      <c r="BK126" s="37"/>
      <c r="BL126" s="37"/>
      <c r="BM126" s="37"/>
      <c r="BN126" s="37"/>
      <c r="BO126" s="37"/>
      <c r="BP126" s="37"/>
      <c r="BQ126" s="46"/>
      <c r="BR126" s="37"/>
      <c r="BS126" s="37"/>
      <c r="BT126" s="37"/>
      <c r="BU126" s="37"/>
      <c r="BV126" s="37"/>
      <c r="BW126" s="37"/>
      <c r="CC126" s="21"/>
      <c r="CO126" s="21"/>
    </row>
    <row r="127" spans="1:93" x14ac:dyDescent="0.3">
      <c r="A127" s="9"/>
      <c r="B127" t="s">
        <v>50</v>
      </c>
      <c r="C127" s="97"/>
      <c r="D127" s="107"/>
      <c r="E127" s="108"/>
      <c r="F127" s="98"/>
      <c r="G127" s="98"/>
      <c r="H127" s="98"/>
      <c r="I127" s="100"/>
      <c r="J127" s="98"/>
      <c r="K127" s="98"/>
      <c r="L127" s="98"/>
      <c r="M127" s="98"/>
      <c r="N127" s="98"/>
      <c r="O127" s="107"/>
      <c r="P127" s="107"/>
      <c r="Q127" s="108"/>
      <c r="R127" s="98"/>
      <c r="S127" s="98"/>
      <c r="T127" s="98"/>
      <c r="U127" s="100"/>
      <c r="V127" s="98"/>
      <c r="W127" s="98"/>
      <c r="X127" s="98"/>
      <c r="Y127" s="98"/>
      <c r="Z127" s="98"/>
      <c r="AA127" s="107"/>
      <c r="AB127" s="107"/>
      <c r="AC127" s="108"/>
      <c r="AD127" s="98"/>
      <c r="AE127" s="98"/>
      <c r="AF127" s="98"/>
      <c r="AG127" s="100"/>
      <c r="AH127" s="98"/>
      <c r="AI127" s="98"/>
      <c r="AJ127" s="98"/>
      <c r="AK127" s="98"/>
      <c r="AL127" s="98"/>
      <c r="AM127" s="98">
        <v>0.17898332789999999</v>
      </c>
      <c r="AN127" s="98">
        <v>0.59011037619999995</v>
      </c>
      <c r="AO127" s="98">
        <v>0.27343673359999998</v>
      </c>
      <c r="AP127" s="98">
        <v>1.2735313634000001</v>
      </c>
      <c r="AQ127" s="98">
        <v>1.20899704E-2</v>
      </c>
      <c r="AR127" s="98">
        <v>0.48347930410000001</v>
      </c>
      <c r="AS127" s="98">
        <v>0.27407671789999999</v>
      </c>
      <c r="AT127" s="98">
        <v>0.85287155820000005</v>
      </c>
      <c r="AU127" s="97"/>
      <c r="AV127" s="97"/>
      <c r="AW127" s="97"/>
      <c r="AX127" s="97" t="s">
        <v>224</v>
      </c>
      <c r="AY127" s="97" t="s">
        <v>26</v>
      </c>
      <c r="AZ127" s="97" t="s">
        <v>442</v>
      </c>
      <c r="BA127" s="97" t="s">
        <v>442</v>
      </c>
      <c r="BB127" s="97" t="s">
        <v>442</v>
      </c>
      <c r="BC127" s="109" t="s">
        <v>443</v>
      </c>
      <c r="BD127" s="110"/>
      <c r="BE127" s="110"/>
      <c r="BF127" s="110"/>
      <c r="BQ127" s="45"/>
    </row>
    <row r="128" spans="1:93" x14ac:dyDescent="0.3">
      <c r="A128" s="9"/>
      <c r="B128" t="s">
        <v>52</v>
      </c>
      <c r="C128" s="97">
        <v>84</v>
      </c>
      <c r="D128" s="107">
        <v>8708</v>
      </c>
      <c r="E128" s="108">
        <v>9.3545463903999995</v>
      </c>
      <c r="F128" s="98">
        <v>6.9522705200999999</v>
      </c>
      <c r="G128" s="98">
        <v>12.586900627</v>
      </c>
      <c r="H128" s="98">
        <v>4.1735470000000002E-14</v>
      </c>
      <c r="I128" s="100">
        <v>9.6463022507999998</v>
      </c>
      <c r="J128" s="98">
        <v>7.7890979139000001</v>
      </c>
      <c r="K128" s="98">
        <v>11.946331673</v>
      </c>
      <c r="L128" s="98">
        <v>0.31850651130000002</v>
      </c>
      <c r="M128" s="98">
        <v>0.2367130737</v>
      </c>
      <c r="N128" s="98">
        <v>0.4285627159</v>
      </c>
      <c r="O128" s="107">
        <v>57</v>
      </c>
      <c r="P128" s="107">
        <v>9206</v>
      </c>
      <c r="Q128" s="108">
        <v>6.2660872960000003</v>
      </c>
      <c r="R128" s="98">
        <v>4.4879997947000003</v>
      </c>
      <c r="S128" s="98">
        <v>8.7486300796999998</v>
      </c>
      <c r="T128" s="98">
        <v>3.8230840000000002E-12</v>
      </c>
      <c r="U128" s="100">
        <v>6.1916141646999998</v>
      </c>
      <c r="V128" s="98">
        <v>4.775946866</v>
      </c>
      <c r="W128" s="98">
        <v>8.0269079702999999</v>
      </c>
      <c r="X128" s="98">
        <v>0.30655451950000001</v>
      </c>
      <c r="Y128" s="98">
        <v>0.21956550490000001</v>
      </c>
      <c r="Z128" s="98">
        <v>0.4280074572</v>
      </c>
      <c r="AA128" s="107">
        <v>50</v>
      </c>
      <c r="AB128" s="107">
        <v>9212</v>
      </c>
      <c r="AC128" s="108">
        <v>5.3291092857000004</v>
      </c>
      <c r="AD128" s="98">
        <v>3.7662371544000002</v>
      </c>
      <c r="AE128" s="98">
        <v>7.5405250957999996</v>
      </c>
      <c r="AF128" s="98">
        <v>7.6172728000000006E-9</v>
      </c>
      <c r="AG128" s="100">
        <v>5.4277029960999998</v>
      </c>
      <c r="AH128" s="98">
        <v>4.1137509763000004</v>
      </c>
      <c r="AI128" s="98">
        <v>7.1613376656999996</v>
      </c>
      <c r="AJ128" s="98">
        <v>0.3594965289</v>
      </c>
      <c r="AK128" s="98">
        <v>0.25406669510000002</v>
      </c>
      <c r="AL128" s="98">
        <v>0.50867648840000002</v>
      </c>
      <c r="AM128" s="98">
        <v>0.47005637259999999</v>
      </c>
      <c r="AN128" s="98">
        <v>0.85046840779999999</v>
      </c>
      <c r="AO128" s="98">
        <v>0.54803521020000001</v>
      </c>
      <c r="AP128" s="98">
        <v>1.3197993473</v>
      </c>
      <c r="AQ128" s="98">
        <v>5.0799600399999999E-2</v>
      </c>
      <c r="AR128" s="98">
        <v>0.66984405599999997</v>
      </c>
      <c r="AS128" s="98">
        <v>0.44806597479999999</v>
      </c>
      <c r="AT128" s="98">
        <v>1.0013950725</v>
      </c>
      <c r="AU128" s="97">
        <v>1</v>
      </c>
      <c r="AV128" s="97">
        <v>2</v>
      </c>
      <c r="AW128" s="97">
        <v>3</v>
      </c>
      <c r="AX128" s="97" t="s">
        <v>26</v>
      </c>
      <c r="AY128" s="97" t="s">
        <v>26</v>
      </c>
      <c r="AZ128" s="97" t="s">
        <v>26</v>
      </c>
      <c r="BA128" s="97" t="s">
        <v>26</v>
      </c>
      <c r="BB128" s="97" t="s">
        <v>26</v>
      </c>
      <c r="BC128" s="109" t="s">
        <v>226</v>
      </c>
      <c r="BD128" s="110">
        <v>16.8</v>
      </c>
      <c r="BE128" s="110">
        <v>11.4</v>
      </c>
      <c r="BF128" s="110">
        <v>10</v>
      </c>
      <c r="BQ128" s="45"/>
    </row>
    <row r="129" spans="1:104" x14ac:dyDescent="0.3">
      <c r="A129" s="9"/>
      <c r="B129" t="s">
        <v>51</v>
      </c>
      <c r="C129" s="97">
        <v>101</v>
      </c>
      <c r="D129" s="107">
        <v>10359</v>
      </c>
      <c r="E129" s="108">
        <v>9.3723739396999992</v>
      </c>
      <c r="F129" s="98">
        <v>7.0623054726000003</v>
      </c>
      <c r="G129" s="98">
        <v>12.438061991</v>
      </c>
      <c r="H129" s="98">
        <v>2.5594669999999999E-15</v>
      </c>
      <c r="I129" s="100">
        <v>9.7499758663999998</v>
      </c>
      <c r="J129" s="98">
        <v>8.0224278793000003</v>
      </c>
      <c r="K129" s="98">
        <v>11.849533685999999</v>
      </c>
      <c r="L129" s="98">
        <v>0.31911350929999999</v>
      </c>
      <c r="M129" s="98">
        <v>0.24045957809999999</v>
      </c>
      <c r="N129" s="98">
        <v>0.42349501160000003</v>
      </c>
      <c r="O129" s="107">
        <v>43</v>
      </c>
      <c r="P129" s="107">
        <v>9807</v>
      </c>
      <c r="Q129" s="108">
        <v>4.0995009963999998</v>
      </c>
      <c r="R129" s="98">
        <v>2.8445279018999998</v>
      </c>
      <c r="S129" s="98">
        <v>5.9081538303999999</v>
      </c>
      <c r="T129" s="98">
        <v>6.9175290000000001E-18</v>
      </c>
      <c r="U129" s="100">
        <v>4.3846232282999997</v>
      </c>
      <c r="V129" s="98">
        <v>3.2518107457999998</v>
      </c>
      <c r="W129" s="98">
        <v>5.91206634</v>
      </c>
      <c r="X129" s="98">
        <v>0.2005590568</v>
      </c>
      <c r="Y129" s="98">
        <v>0.13916226230000001</v>
      </c>
      <c r="Z129" s="98">
        <v>0.28904341309999998</v>
      </c>
      <c r="AA129" s="107">
        <v>44</v>
      </c>
      <c r="AB129" s="107">
        <v>9183</v>
      </c>
      <c r="AC129" s="108">
        <v>4.4901039384999999</v>
      </c>
      <c r="AD129" s="98">
        <v>3.1240275651</v>
      </c>
      <c r="AE129" s="98">
        <v>6.4535388877999997</v>
      </c>
      <c r="AF129" s="98">
        <v>1.0954390000000001E-10</v>
      </c>
      <c r="AG129" s="100">
        <v>4.7914624850000003</v>
      </c>
      <c r="AH129" s="98">
        <v>3.5656986061999998</v>
      </c>
      <c r="AI129" s="98">
        <v>6.4386015984</v>
      </c>
      <c r="AJ129" s="98">
        <v>0.30289804419999999</v>
      </c>
      <c r="AK129" s="98">
        <v>0.21074386079999999</v>
      </c>
      <c r="AL129" s="98">
        <v>0.43534945609999998</v>
      </c>
      <c r="AM129" s="98">
        <v>0.70737770779999998</v>
      </c>
      <c r="AN129" s="98">
        <v>1.0952806067</v>
      </c>
      <c r="AO129" s="98">
        <v>0.68100823499999996</v>
      </c>
      <c r="AP129" s="98">
        <v>1.7615640247</v>
      </c>
      <c r="AQ129" s="98">
        <v>1.101082E-4</v>
      </c>
      <c r="AR129" s="98">
        <v>0.4374026285</v>
      </c>
      <c r="AS129" s="98">
        <v>0.2876551665</v>
      </c>
      <c r="AT129" s="98">
        <v>0.66510559049999995</v>
      </c>
      <c r="AU129" s="97">
        <v>1</v>
      </c>
      <c r="AV129" s="97">
        <v>2</v>
      </c>
      <c r="AW129" s="97">
        <v>3</v>
      </c>
      <c r="AX129" s="97" t="s">
        <v>224</v>
      </c>
      <c r="AY129" s="97" t="s">
        <v>26</v>
      </c>
      <c r="AZ129" s="97" t="s">
        <v>26</v>
      </c>
      <c r="BA129" s="97" t="s">
        <v>26</v>
      </c>
      <c r="BB129" s="97" t="s">
        <v>26</v>
      </c>
      <c r="BC129" s="109" t="s">
        <v>422</v>
      </c>
      <c r="BD129" s="110">
        <v>20.2</v>
      </c>
      <c r="BE129" s="110">
        <v>8.6</v>
      </c>
      <c r="BF129" s="110">
        <v>8.8000000000000007</v>
      </c>
      <c r="BQ129" s="45"/>
    </row>
    <row r="130" spans="1:104" x14ac:dyDescent="0.3">
      <c r="A130" s="9"/>
      <c r="B130" t="s">
        <v>53</v>
      </c>
      <c r="C130" s="97">
        <v>79</v>
      </c>
      <c r="D130" s="107">
        <v>6298</v>
      </c>
      <c r="E130" s="108">
        <v>12.522467748</v>
      </c>
      <c r="F130" s="98">
        <v>9.2638358313999998</v>
      </c>
      <c r="G130" s="98">
        <v>16.927350759999999</v>
      </c>
      <c r="H130" s="98">
        <v>2.9689810999999999E-8</v>
      </c>
      <c r="I130" s="100">
        <v>12.543664655000001</v>
      </c>
      <c r="J130" s="98">
        <v>10.061362101</v>
      </c>
      <c r="K130" s="98">
        <v>15.638391840000001</v>
      </c>
      <c r="L130" s="98">
        <v>0.42636888519999999</v>
      </c>
      <c r="M130" s="98">
        <v>0.31541796999999999</v>
      </c>
      <c r="N130" s="98">
        <v>0.57634771500000004</v>
      </c>
      <c r="O130" s="107">
        <v>88</v>
      </c>
      <c r="P130" s="107">
        <v>6313</v>
      </c>
      <c r="Q130" s="108">
        <v>14.405517116</v>
      </c>
      <c r="R130" s="98">
        <v>10.746872561</v>
      </c>
      <c r="S130" s="98">
        <v>19.309703560999999</v>
      </c>
      <c r="T130" s="98">
        <v>1.9251926700000001E-2</v>
      </c>
      <c r="U130" s="100">
        <v>13.939489941</v>
      </c>
      <c r="V130" s="98">
        <v>11.311195102999999</v>
      </c>
      <c r="W130" s="98">
        <v>17.178501305000001</v>
      </c>
      <c r="X130" s="98">
        <v>0.70475819579999999</v>
      </c>
      <c r="Y130" s="98">
        <v>0.52576706939999995</v>
      </c>
      <c r="Z130" s="98">
        <v>0.94468471590000003</v>
      </c>
      <c r="AA130" s="107">
        <v>29</v>
      </c>
      <c r="AB130" s="107">
        <v>6279</v>
      </c>
      <c r="AC130" s="108">
        <v>4.5137608936999998</v>
      </c>
      <c r="AD130" s="98">
        <v>2.9662322628000002</v>
      </c>
      <c r="AE130" s="98">
        <v>6.8686588237999997</v>
      </c>
      <c r="AF130" s="98">
        <v>2.8373171E-8</v>
      </c>
      <c r="AG130" s="100">
        <v>4.6185698359999998</v>
      </c>
      <c r="AH130" s="98">
        <v>3.2095441667000002</v>
      </c>
      <c r="AI130" s="98">
        <v>6.6461734818</v>
      </c>
      <c r="AJ130" s="98">
        <v>0.30449391939999998</v>
      </c>
      <c r="AK130" s="98">
        <v>0.2000991432</v>
      </c>
      <c r="AL130" s="98">
        <v>0.46335304319999998</v>
      </c>
      <c r="AM130" s="98">
        <v>1.4918585000000001E-6</v>
      </c>
      <c r="AN130" s="98">
        <v>0.31333556839999999</v>
      </c>
      <c r="AO130" s="98">
        <v>0.19531896830000001</v>
      </c>
      <c r="AP130" s="98">
        <v>0.50266074670000005</v>
      </c>
      <c r="AQ130" s="98">
        <v>0.46117048459999999</v>
      </c>
      <c r="AR130" s="98">
        <v>1.1503736648</v>
      </c>
      <c r="AS130" s="98">
        <v>0.79255177040000002</v>
      </c>
      <c r="AT130" s="98">
        <v>1.6697452685</v>
      </c>
      <c r="AU130" s="97">
        <v>1</v>
      </c>
      <c r="AV130" s="97" t="s">
        <v>26</v>
      </c>
      <c r="AW130" s="97">
        <v>3</v>
      </c>
      <c r="AX130" s="97" t="s">
        <v>26</v>
      </c>
      <c r="AY130" s="97" t="s">
        <v>225</v>
      </c>
      <c r="AZ130" s="97" t="s">
        <v>26</v>
      </c>
      <c r="BA130" s="97" t="s">
        <v>26</v>
      </c>
      <c r="BB130" s="97" t="s">
        <v>26</v>
      </c>
      <c r="BC130" s="109" t="s">
        <v>450</v>
      </c>
      <c r="BD130" s="110">
        <v>15.8</v>
      </c>
      <c r="BE130" s="110">
        <v>17.600000000000001</v>
      </c>
      <c r="BF130" s="110">
        <v>5.8</v>
      </c>
    </row>
    <row r="131" spans="1:104" x14ac:dyDescent="0.3">
      <c r="A131" s="9"/>
      <c r="B131" t="s">
        <v>57</v>
      </c>
      <c r="C131" s="97">
        <v>141</v>
      </c>
      <c r="D131" s="107">
        <v>11122</v>
      </c>
      <c r="E131" s="108">
        <v>11.889847113</v>
      </c>
      <c r="F131" s="98">
        <v>9.1481896622000001</v>
      </c>
      <c r="G131" s="98">
        <v>15.453162820999999</v>
      </c>
      <c r="H131" s="98">
        <v>1.3660049999999999E-11</v>
      </c>
      <c r="I131" s="100">
        <v>12.677575976</v>
      </c>
      <c r="J131" s="98">
        <v>10.748605424000001</v>
      </c>
      <c r="K131" s="98">
        <v>14.952724217</v>
      </c>
      <c r="L131" s="98">
        <v>0.40482922059999998</v>
      </c>
      <c r="M131" s="98">
        <v>0.31148041310000002</v>
      </c>
      <c r="N131" s="98">
        <v>0.5261541045</v>
      </c>
      <c r="O131" s="107">
        <v>122</v>
      </c>
      <c r="P131" s="107">
        <v>11882</v>
      </c>
      <c r="Q131" s="108">
        <v>9.6082557849000008</v>
      </c>
      <c r="R131" s="98">
        <v>7.3223752211999997</v>
      </c>
      <c r="S131" s="98">
        <v>12.607736757</v>
      </c>
      <c r="T131" s="98">
        <v>5.1576063000000002E-8</v>
      </c>
      <c r="U131" s="100">
        <v>10.267631712</v>
      </c>
      <c r="V131" s="98">
        <v>8.5981717482000004</v>
      </c>
      <c r="W131" s="98">
        <v>12.261241582</v>
      </c>
      <c r="X131" s="98">
        <v>0.47006275149999999</v>
      </c>
      <c r="Y131" s="98">
        <v>0.35823107970000001</v>
      </c>
      <c r="Z131" s="98">
        <v>0.61680575150000005</v>
      </c>
      <c r="AA131" s="107">
        <v>59</v>
      </c>
      <c r="AB131" s="107">
        <v>11482</v>
      </c>
      <c r="AC131" s="108">
        <v>4.9891367067000001</v>
      </c>
      <c r="AD131" s="98">
        <v>3.5901810669000001</v>
      </c>
      <c r="AE131" s="98">
        <v>6.9332116165000004</v>
      </c>
      <c r="AF131" s="98">
        <v>8.803673E-11</v>
      </c>
      <c r="AG131" s="100">
        <v>5.1384776171000004</v>
      </c>
      <c r="AH131" s="98">
        <v>3.9812318261000001</v>
      </c>
      <c r="AI131" s="98">
        <v>6.6321061859999997</v>
      </c>
      <c r="AJ131" s="98">
        <v>0.33656230939999998</v>
      </c>
      <c r="AK131" s="98">
        <v>0.24219012270000001</v>
      </c>
      <c r="AL131" s="98">
        <v>0.46770771179999998</v>
      </c>
      <c r="AM131" s="98">
        <v>6.8195080000000002E-4</v>
      </c>
      <c r="AN131" s="98">
        <v>0.51925519249999996</v>
      </c>
      <c r="AO131" s="98">
        <v>0.35575545209999998</v>
      </c>
      <c r="AP131" s="98">
        <v>0.75789690170000001</v>
      </c>
      <c r="AQ131" s="98">
        <v>0.196172818</v>
      </c>
      <c r="AR131" s="98">
        <v>0.80810591539999999</v>
      </c>
      <c r="AS131" s="98">
        <v>0.58499950759999997</v>
      </c>
      <c r="AT131" s="98">
        <v>1.1163003762000001</v>
      </c>
      <c r="AU131" s="97">
        <v>1</v>
      </c>
      <c r="AV131" s="97">
        <v>2</v>
      </c>
      <c r="AW131" s="97">
        <v>3</v>
      </c>
      <c r="AX131" s="97" t="s">
        <v>26</v>
      </c>
      <c r="AY131" s="97" t="s">
        <v>225</v>
      </c>
      <c r="AZ131" s="97" t="s">
        <v>26</v>
      </c>
      <c r="BA131" s="97" t="s">
        <v>26</v>
      </c>
      <c r="BB131" s="97" t="s">
        <v>26</v>
      </c>
      <c r="BC131" s="109" t="s">
        <v>467</v>
      </c>
      <c r="BD131" s="110">
        <v>28.2</v>
      </c>
      <c r="BE131" s="110">
        <v>24.4</v>
      </c>
      <c r="BF131" s="110">
        <v>11.8</v>
      </c>
      <c r="BQ131" s="45"/>
    </row>
    <row r="132" spans="1:104" x14ac:dyDescent="0.3">
      <c r="A132" s="9"/>
      <c r="B132" t="s">
        <v>54</v>
      </c>
      <c r="C132" s="97">
        <v>78</v>
      </c>
      <c r="D132" s="107">
        <v>6898</v>
      </c>
      <c r="E132" s="108">
        <v>10.860998107</v>
      </c>
      <c r="F132" s="98">
        <v>8.0160279063999997</v>
      </c>
      <c r="G132" s="98">
        <v>14.715677296999999</v>
      </c>
      <c r="H132" s="98">
        <v>1.3690770000000001E-10</v>
      </c>
      <c r="I132" s="100">
        <v>11.307625399000001</v>
      </c>
      <c r="J132" s="98">
        <v>9.0571553473000002</v>
      </c>
      <c r="K132" s="98">
        <v>14.11727935</v>
      </c>
      <c r="L132" s="98">
        <v>0.36979864890000003</v>
      </c>
      <c r="M132" s="98">
        <v>0.27293221680000002</v>
      </c>
      <c r="N132" s="98">
        <v>0.50104396750000002</v>
      </c>
      <c r="O132" s="107">
        <v>39</v>
      </c>
      <c r="P132" s="107">
        <v>6418</v>
      </c>
      <c r="Q132" s="108">
        <v>5.5987183091999997</v>
      </c>
      <c r="R132" s="98">
        <v>3.8342410516999998</v>
      </c>
      <c r="S132" s="98">
        <v>8.1751893745000004</v>
      </c>
      <c r="T132" s="98">
        <v>2.020767E-11</v>
      </c>
      <c r="U132" s="100">
        <v>6.0766593955000001</v>
      </c>
      <c r="V132" s="98">
        <v>4.4398015925000003</v>
      </c>
      <c r="W132" s="98">
        <v>8.3169908922999998</v>
      </c>
      <c r="X132" s="98">
        <v>0.2739049617</v>
      </c>
      <c r="Y132" s="98">
        <v>0.18758179829999999</v>
      </c>
      <c r="Z132" s="98">
        <v>0.39995313380000003</v>
      </c>
      <c r="AA132" s="107">
        <v>30</v>
      </c>
      <c r="AB132" s="107">
        <v>6388</v>
      </c>
      <c r="AC132" s="108">
        <v>4.4694751780999997</v>
      </c>
      <c r="AD132" s="98">
        <v>2.9495330535000002</v>
      </c>
      <c r="AE132" s="98">
        <v>6.7726680819</v>
      </c>
      <c r="AF132" s="98">
        <v>1.5678423999999999E-8</v>
      </c>
      <c r="AG132" s="100">
        <v>4.6963055729000001</v>
      </c>
      <c r="AH132" s="98">
        <v>3.2835899557000001</v>
      </c>
      <c r="AI132" s="98">
        <v>6.7168210196000002</v>
      </c>
      <c r="AJ132" s="98">
        <v>0.30150644809999999</v>
      </c>
      <c r="AK132" s="98">
        <v>0.19897263079999999</v>
      </c>
      <c r="AL132" s="98">
        <v>0.45687760109999997</v>
      </c>
      <c r="AM132" s="98">
        <v>0.40142121159999999</v>
      </c>
      <c r="AN132" s="98">
        <v>0.7983032779</v>
      </c>
      <c r="AO132" s="98">
        <v>0.47168113610000001</v>
      </c>
      <c r="AP132" s="98">
        <v>1.3510994498</v>
      </c>
      <c r="AQ132" s="98">
        <v>3.4829169999999999E-3</v>
      </c>
      <c r="AR132" s="98">
        <v>0.5154883791</v>
      </c>
      <c r="AS132" s="98">
        <v>0.33048893099999999</v>
      </c>
      <c r="AT132" s="98">
        <v>0.80404589709999996</v>
      </c>
      <c r="AU132" s="97">
        <v>1</v>
      </c>
      <c r="AV132" s="97">
        <v>2</v>
      </c>
      <c r="AW132" s="97">
        <v>3</v>
      </c>
      <c r="AX132" s="97" t="s">
        <v>224</v>
      </c>
      <c r="AY132" s="97" t="s">
        <v>26</v>
      </c>
      <c r="AZ132" s="97" t="s">
        <v>26</v>
      </c>
      <c r="BA132" s="97" t="s">
        <v>26</v>
      </c>
      <c r="BB132" s="97" t="s">
        <v>26</v>
      </c>
      <c r="BC132" s="109" t="s">
        <v>422</v>
      </c>
      <c r="BD132" s="110">
        <v>15.6</v>
      </c>
      <c r="BE132" s="110">
        <v>7.8</v>
      </c>
      <c r="BF132" s="110">
        <v>6</v>
      </c>
      <c r="BQ132" s="45"/>
      <c r="CC132" s="4"/>
    </row>
    <row r="133" spans="1:104" x14ac:dyDescent="0.3">
      <c r="A133" s="9"/>
      <c r="B133" t="s">
        <v>55</v>
      </c>
      <c r="C133" s="97">
        <v>263</v>
      </c>
      <c r="D133" s="107">
        <v>16054</v>
      </c>
      <c r="E133" s="108">
        <v>16.021042555000001</v>
      </c>
      <c r="F133" s="98">
        <v>12.669187519999999</v>
      </c>
      <c r="G133" s="98">
        <v>20.259689434999999</v>
      </c>
      <c r="H133" s="98">
        <v>4.1790632999999999E-7</v>
      </c>
      <c r="I133" s="100">
        <v>16.382210041</v>
      </c>
      <c r="J133" s="98">
        <v>14.517276686000001</v>
      </c>
      <c r="K133" s="98">
        <v>18.486718386</v>
      </c>
      <c r="L133" s="98">
        <v>0.54548945069999999</v>
      </c>
      <c r="M133" s="98">
        <v>0.43136444569999999</v>
      </c>
      <c r="N133" s="98">
        <v>0.68980822090000005</v>
      </c>
      <c r="O133" s="107">
        <v>193</v>
      </c>
      <c r="P133" s="107">
        <v>14287</v>
      </c>
      <c r="Q133" s="108">
        <v>12.748027403</v>
      </c>
      <c r="R133" s="98">
        <v>9.9420328052000002</v>
      </c>
      <c r="S133" s="98">
        <v>16.345973289</v>
      </c>
      <c r="T133" s="98">
        <v>1.9746179999999999E-4</v>
      </c>
      <c r="U133" s="100">
        <v>13.508784209</v>
      </c>
      <c r="V133" s="98">
        <v>11.73128097</v>
      </c>
      <c r="W133" s="98">
        <v>15.55561164</v>
      </c>
      <c r="X133" s="98">
        <v>0.62366916240000003</v>
      </c>
      <c r="Y133" s="98">
        <v>0.48639205699999999</v>
      </c>
      <c r="Z133" s="98">
        <v>0.79969074009999996</v>
      </c>
      <c r="AA133" s="107">
        <v>110</v>
      </c>
      <c r="AB133" s="107">
        <v>13188</v>
      </c>
      <c r="AC133" s="108">
        <v>7.9749724612000001</v>
      </c>
      <c r="AD133" s="98">
        <v>6.0334824475</v>
      </c>
      <c r="AE133" s="98">
        <v>10.541206726</v>
      </c>
      <c r="AF133" s="98">
        <v>1.32938E-5</v>
      </c>
      <c r="AG133" s="100">
        <v>8.3409159842000005</v>
      </c>
      <c r="AH133" s="98">
        <v>6.9191837469999999</v>
      </c>
      <c r="AI133" s="98">
        <v>10.054781315</v>
      </c>
      <c r="AJ133" s="98">
        <v>0.53798388509999995</v>
      </c>
      <c r="AK133" s="98">
        <v>0.40701285720000002</v>
      </c>
      <c r="AL133" s="98">
        <v>0.71109955250000001</v>
      </c>
      <c r="AM133" s="98">
        <v>3.7735198000000002E-3</v>
      </c>
      <c r="AN133" s="98">
        <v>0.62558482260000003</v>
      </c>
      <c r="AO133" s="98">
        <v>0.45544914050000002</v>
      </c>
      <c r="AP133" s="98">
        <v>0.85927568070000004</v>
      </c>
      <c r="AQ133" s="98">
        <v>0.1114427621</v>
      </c>
      <c r="AR133" s="98">
        <v>0.79570523319999997</v>
      </c>
      <c r="AS133" s="98">
        <v>0.60054443130000001</v>
      </c>
      <c r="AT133" s="98">
        <v>1.0542880512999999</v>
      </c>
      <c r="AU133" s="97">
        <v>1</v>
      </c>
      <c r="AV133" s="97">
        <v>2</v>
      </c>
      <c r="AW133" s="97">
        <v>3</v>
      </c>
      <c r="AX133" s="97" t="s">
        <v>26</v>
      </c>
      <c r="AY133" s="97" t="s">
        <v>225</v>
      </c>
      <c r="AZ133" s="97" t="s">
        <v>26</v>
      </c>
      <c r="BA133" s="97" t="s">
        <v>26</v>
      </c>
      <c r="BB133" s="97" t="s">
        <v>26</v>
      </c>
      <c r="BC133" s="109" t="s">
        <v>467</v>
      </c>
      <c r="BD133" s="110">
        <v>52.6</v>
      </c>
      <c r="BE133" s="110">
        <v>38.6</v>
      </c>
      <c r="BF133" s="110">
        <v>22</v>
      </c>
    </row>
    <row r="134" spans="1:104" x14ac:dyDescent="0.3">
      <c r="A134" s="9"/>
      <c r="B134" t="s">
        <v>58</v>
      </c>
      <c r="C134" s="97">
        <v>211</v>
      </c>
      <c r="D134" s="107">
        <v>6757</v>
      </c>
      <c r="E134" s="108">
        <v>30.530779391999999</v>
      </c>
      <c r="F134" s="98">
        <v>23.952610351000001</v>
      </c>
      <c r="G134" s="98">
        <v>38.915528477999999</v>
      </c>
      <c r="H134" s="98">
        <v>0.75422671350000003</v>
      </c>
      <c r="I134" s="100">
        <v>31.226875832000001</v>
      </c>
      <c r="J134" s="98">
        <v>27.285342239999999</v>
      </c>
      <c r="K134" s="98">
        <v>35.737787918999999</v>
      </c>
      <c r="L134" s="98">
        <v>1.0395214933000001</v>
      </c>
      <c r="M134" s="98">
        <v>0.81554594329999996</v>
      </c>
      <c r="N134" s="98">
        <v>1.3250080437</v>
      </c>
      <c r="O134" s="107">
        <v>112</v>
      </c>
      <c r="P134" s="107">
        <v>6603</v>
      </c>
      <c r="Q134" s="108">
        <v>16.272977702999999</v>
      </c>
      <c r="R134" s="98">
        <v>12.332950785</v>
      </c>
      <c r="S134" s="98">
        <v>21.471731133999999</v>
      </c>
      <c r="T134" s="98">
        <v>0.10697261650000001</v>
      </c>
      <c r="U134" s="100">
        <v>16.961986975999999</v>
      </c>
      <c r="V134" s="98">
        <v>14.09437232</v>
      </c>
      <c r="W134" s="98">
        <v>20.413041151000002</v>
      </c>
      <c r="X134" s="98">
        <v>0.79611959190000003</v>
      </c>
      <c r="Y134" s="98">
        <v>0.60336245300000002</v>
      </c>
      <c r="Z134" s="98">
        <v>1.0504571529</v>
      </c>
      <c r="AA134" s="107">
        <v>84</v>
      </c>
      <c r="AB134" s="107">
        <v>5718</v>
      </c>
      <c r="AC134" s="108">
        <v>14.109368127</v>
      </c>
      <c r="AD134" s="98">
        <v>10.462989110000001</v>
      </c>
      <c r="AE134" s="98">
        <v>19.026519750999999</v>
      </c>
      <c r="AF134" s="98">
        <v>0.74609036809999996</v>
      </c>
      <c r="AG134" s="100">
        <v>14.690451207000001</v>
      </c>
      <c r="AH134" s="98">
        <v>11.862095949</v>
      </c>
      <c r="AI134" s="98">
        <v>18.193189264000001</v>
      </c>
      <c r="AJ134" s="98">
        <v>0.95180424990000001</v>
      </c>
      <c r="AK134" s="98">
        <v>0.70582306819999996</v>
      </c>
      <c r="AL134" s="98">
        <v>1.2835105156</v>
      </c>
      <c r="AM134" s="98">
        <v>0.43331465530000002</v>
      </c>
      <c r="AN134" s="98">
        <v>0.86704279849999999</v>
      </c>
      <c r="AO134" s="98">
        <v>0.60680931689999995</v>
      </c>
      <c r="AP134" s="98">
        <v>1.2388788263999999</v>
      </c>
      <c r="AQ134" s="98">
        <v>8.1196600000000001E-5</v>
      </c>
      <c r="AR134" s="98">
        <v>0.53300236769999998</v>
      </c>
      <c r="AS134" s="98">
        <v>0.38977930669999999</v>
      </c>
      <c r="AT134" s="98">
        <v>0.72885224820000005</v>
      </c>
      <c r="AU134" s="97" t="s">
        <v>26</v>
      </c>
      <c r="AV134" s="97" t="s">
        <v>26</v>
      </c>
      <c r="AW134" s="97" t="s">
        <v>26</v>
      </c>
      <c r="AX134" s="97" t="s">
        <v>224</v>
      </c>
      <c r="AY134" s="97" t="s">
        <v>26</v>
      </c>
      <c r="AZ134" s="97" t="s">
        <v>26</v>
      </c>
      <c r="BA134" s="97" t="s">
        <v>26</v>
      </c>
      <c r="BB134" s="97" t="s">
        <v>26</v>
      </c>
      <c r="BC134" s="109" t="s">
        <v>420</v>
      </c>
      <c r="BD134" s="110">
        <v>42.2</v>
      </c>
      <c r="BE134" s="110">
        <v>22.4</v>
      </c>
      <c r="BF134" s="110">
        <v>16.8</v>
      </c>
    </row>
    <row r="135" spans="1:104" x14ac:dyDescent="0.3">
      <c r="A135" s="9"/>
      <c r="B135" t="s">
        <v>56</v>
      </c>
      <c r="C135" s="97">
        <v>94</v>
      </c>
      <c r="D135" s="107">
        <v>8732</v>
      </c>
      <c r="E135" s="108">
        <v>10.353631740999999</v>
      </c>
      <c r="F135" s="98">
        <v>7.7590131831000004</v>
      </c>
      <c r="G135" s="98">
        <v>13.815892267000001</v>
      </c>
      <c r="H135" s="98">
        <v>1.403183E-12</v>
      </c>
      <c r="I135" s="100">
        <v>10.76500229</v>
      </c>
      <c r="J135" s="98">
        <v>8.7946668150999994</v>
      </c>
      <c r="K135" s="98">
        <v>13.176766869</v>
      </c>
      <c r="L135" s="98">
        <v>0.35252368080000002</v>
      </c>
      <c r="M135" s="98">
        <v>0.26418129940000001</v>
      </c>
      <c r="N135" s="98">
        <v>0.47040780640000002</v>
      </c>
      <c r="O135" s="107">
        <v>80</v>
      </c>
      <c r="P135" s="107">
        <v>7743</v>
      </c>
      <c r="Q135" s="108">
        <v>9.2978029416000005</v>
      </c>
      <c r="R135" s="98">
        <v>6.8696902425999999</v>
      </c>
      <c r="S135" s="98">
        <v>12.584139384</v>
      </c>
      <c r="T135" s="98">
        <v>3.3747762000000002E-7</v>
      </c>
      <c r="U135" s="100">
        <v>10.331912695</v>
      </c>
      <c r="V135" s="98">
        <v>8.2987656770000005</v>
      </c>
      <c r="W135" s="98">
        <v>12.863168343</v>
      </c>
      <c r="X135" s="98">
        <v>0.45487452989999999</v>
      </c>
      <c r="Y135" s="98">
        <v>0.33608446419999999</v>
      </c>
      <c r="Z135" s="98">
        <v>0.61565130199999996</v>
      </c>
      <c r="AA135" s="107">
        <v>64</v>
      </c>
      <c r="AB135" s="107">
        <v>7501</v>
      </c>
      <c r="AC135" s="108">
        <v>8.5263037213999997</v>
      </c>
      <c r="AD135" s="98">
        <v>6.1819997653999996</v>
      </c>
      <c r="AE135" s="98">
        <v>11.759601732</v>
      </c>
      <c r="AF135" s="98">
        <v>7.4734829999999999E-4</v>
      </c>
      <c r="AG135" s="100">
        <v>8.5321957071999996</v>
      </c>
      <c r="AH135" s="98">
        <v>6.6782183660000003</v>
      </c>
      <c r="AI135" s="98">
        <v>10.900866009</v>
      </c>
      <c r="AJ135" s="98">
        <v>0.57517615560000002</v>
      </c>
      <c r="AK135" s="98">
        <v>0.41703169099999998</v>
      </c>
      <c r="AL135" s="98">
        <v>0.79329129450000002</v>
      </c>
      <c r="AM135" s="98">
        <v>0.66736535679999998</v>
      </c>
      <c r="AN135" s="98">
        <v>0.917023492</v>
      </c>
      <c r="AO135" s="98">
        <v>0.61775379659999996</v>
      </c>
      <c r="AP135" s="98">
        <v>1.3612738433</v>
      </c>
      <c r="AQ135" s="98">
        <v>0.5685915869</v>
      </c>
      <c r="AR135" s="98">
        <v>0.89802333850000005</v>
      </c>
      <c r="AS135" s="98">
        <v>0.6204422034</v>
      </c>
      <c r="AT135" s="98">
        <v>1.2997921676999999</v>
      </c>
      <c r="AU135" s="97">
        <v>1</v>
      </c>
      <c r="AV135" s="97">
        <v>2</v>
      </c>
      <c r="AW135" s="97">
        <v>3</v>
      </c>
      <c r="AX135" s="97" t="s">
        <v>26</v>
      </c>
      <c r="AY135" s="97" t="s">
        <v>26</v>
      </c>
      <c r="AZ135" s="97" t="s">
        <v>26</v>
      </c>
      <c r="BA135" s="97" t="s">
        <v>26</v>
      </c>
      <c r="BB135" s="97" t="s">
        <v>26</v>
      </c>
      <c r="BC135" s="109" t="s">
        <v>226</v>
      </c>
      <c r="BD135" s="110">
        <v>18.8</v>
      </c>
      <c r="BE135" s="110">
        <v>16</v>
      </c>
      <c r="BF135" s="110">
        <v>12.8</v>
      </c>
    </row>
    <row r="136" spans="1:104" x14ac:dyDescent="0.3">
      <c r="A136" s="9"/>
      <c r="B136" t="s">
        <v>59</v>
      </c>
      <c r="C136" s="97">
        <v>504</v>
      </c>
      <c r="D136" s="107">
        <v>10248</v>
      </c>
      <c r="E136" s="108">
        <v>50.133017211000002</v>
      </c>
      <c r="F136" s="98">
        <v>40.322366619999997</v>
      </c>
      <c r="G136" s="98">
        <v>62.330652325000003</v>
      </c>
      <c r="H136" s="98">
        <v>1.4916508000000001E-6</v>
      </c>
      <c r="I136" s="100">
        <v>49.180327869000003</v>
      </c>
      <c r="J136" s="98">
        <v>45.068789076000002</v>
      </c>
      <c r="K136" s="98">
        <v>53.666954423999996</v>
      </c>
      <c r="L136" s="98">
        <v>1.7069445966000001</v>
      </c>
      <c r="M136" s="98">
        <v>1.3729085073</v>
      </c>
      <c r="N136" s="98">
        <v>2.1222534789999998</v>
      </c>
      <c r="O136" s="107">
        <v>327</v>
      </c>
      <c r="P136" s="107">
        <v>10418</v>
      </c>
      <c r="Q136" s="108">
        <v>30.094338898</v>
      </c>
      <c r="R136" s="98">
        <v>23.925697199999998</v>
      </c>
      <c r="S136" s="98">
        <v>37.853410336000003</v>
      </c>
      <c r="T136" s="98">
        <v>9.4903269999999996E-4</v>
      </c>
      <c r="U136" s="100">
        <v>31.387982338</v>
      </c>
      <c r="V136" s="98">
        <v>28.163838590000001</v>
      </c>
      <c r="W136" s="98">
        <v>34.981220053000001</v>
      </c>
      <c r="X136" s="98">
        <v>1.4722992458999999</v>
      </c>
      <c r="Y136" s="98">
        <v>1.1705120377</v>
      </c>
      <c r="Z136" s="98">
        <v>1.8518947262000001</v>
      </c>
      <c r="AA136" s="107">
        <v>183</v>
      </c>
      <c r="AB136" s="107">
        <v>8755</v>
      </c>
      <c r="AC136" s="108">
        <v>18.962211242999999</v>
      </c>
      <c r="AD136" s="98">
        <v>14.732266868</v>
      </c>
      <c r="AE136" s="98">
        <v>24.406661817</v>
      </c>
      <c r="AF136" s="98">
        <v>5.5893983500000001E-2</v>
      </c>
      <c r="AG136" s="100">
        <v>20.902341519</v>
      </c>
      <c r="AH136" s="98">
        <v>18.083076127999998</v>
      </c>
      <c r="AI136" s="98">
        <v>24.161148130000001</v>
      </c>
      <c r="AJ136" s="98">
        <v>1.2791723262000001</v>
      </c>
      <c r="AK136" s="98">
        <v>0.99382439310000004</v>
      </c>
      <c r="AL136" s="98">
        <v>1.6464496662000001</v>
      </c>
      <c r="AM136" s="98">
        <v>1.1520777000000001E-3</v>
      </c>
      <c r="AN136" s="98">
        <v>0.63009230100000002</v>
      </c>
      <c r="AO136" s="98">
        <v>0.47692466639999997</v>
      </c>
      <c r="AP136" s="98">
        <v>0.83245077420000002</v>
      </c>
      <c r="AQ136" s="98">
        <v>6.2685899999999996E-5</v>
      </c>
      <c r="AR136" s="98">
        <v>0.60028980040000002</v>
      </c>
      <c r="AS136" s="98">
        <v>0.46754855890000002</v>
      </c>
      <c r="AT136" s="98">
        <v>0.77071747440000005</v>
      </c>
      <c r="AU136" s="97">
        <v>1</v>
      </c>
      <c r="AV136" s="97">
        <v>2</v>
      </c>
      <c r="AW136" s="97" t="s">
        <v>26</v>
      </c>
      <c r="AX136" s="97" t="s">
        <v>224</v>
      </c>
      <c r="AY136" s="97" t="s">
        <v>225</v>
      </c>
      <c r="AZ136" s="97" t="s">
        <v>26</v>
      </c>
      <c r="BA136" s="97" t="s">
        <v>26</v>
      </c>
      <c r="BB136" s="97" t="s">
        <v>26</v>
      </c>
      <c r="BC136" s="109" t="s">
        <v>469</v>
      </c>
      <c r="BD136" s="110">
        <v>100.8</v>
      </c>
      <c r="BE136" s="110">
        <v>65.400000000000006</v>
      </c>
      <c r="BF136" s="110">
        <v>36.6</v>
      </c>
    </row>
    <row r="137" spans="1:104" x14ac:dyDescent="0.3">
      <c r="A137" s="9"/>
      <c r="B137" t="s">
        <v>60</v>
      </c>
      <c r="C137" s="97">
        <v>545</v>
      </c>
      <c r="D137" s="107">
        <v>8043</v>
      </c>
      <c r="E137" s="108">
        <v>71.933462227000007</v>
      </c>
      <c r="F137" s="98">
        <v>58.002915825999999</v>
      </c>
      <c r="G137" s="98">
        <v>89.209704619999997</v>
      </c>
      <c r="H137" s="98">
        <v>3.448994E-16</v>
      </c>
      <c r="I137" s="100">
        <v>67.760785776000006</v>
      </c>
      <c r="J137" s="98">
        <v>62.304148574000003</v>
      </c>
      <c r="K137" s="98">
        <v>73.695318756999995</v>
      </c>
      <c r="L137" s="98">
        <v>2.4492129438000001</v>
      </c>
      <c r="M137" s="98">
        <v>1.9749013577000001</v>
      </c>
      <c r="N137" s="98">
        <v>3.0374398297999998</v>
      </c>
      <c r="O137" s="107">
        <v>364</v>
      </c>
      <c r="P137" s="107">
        <v>8345</v>
      </c>
      <c r="Q137" s="108">
        <v>42.794956104999997</v>
      </c>
      <c r="R137" s="98">
        <v>34.154960543999998</v>
      </c>
      <c r="S137" s="98">
        <v>53.620564594000001</v>
      </c>
      <c r="T137" s="98">
        <v>1.345219E-10</v>
      </c>
      <c r="U137" s="100">
        <v>43.618933493</v>
      </c>
      <c r="V137" s="98">
        <v>39.360441309000002</v>
      </c>
      <c r="W137" s="98">
        <v>48.338161255000003</v>
      </c>
      <c r="X137" s="98">
        <v>2.0936489689000002</v>
      </c>
      <c r="Y137" s="98">
        <v>1.6709562162</v>
      </c>
      <c r="Z137" s="98">
        <v>2.6232680200999998</v>
      </c>
      <c r="AA137" s="107">
        <v>216</v>
      </c>
      <c r="AB137" s="107">
        <v>7808</v>
      </c>
      <c r="AC137" s="108">
        <v>26.815736998999999</v>
      </c>
      <c r="AD137" s="98">
        <v>21.014713670999999</v>
      </c>
      <c r="AE137" s="98">
        <v>34.218108418</v>
      </c>
      <c r="AF137" s="98">
        <v>1.8796713000000001E-6</v>
      </c>
      <c r="AG137" s="100">
        <v>27.663934426000001</v>
      </c>
      <c r="AH137" s="98">
        <v>24.210124195999999</v>
      </c>
      <c r="AI137" s="98">
        <v>31.610464355000001</v>
      </c>
      <c r="AJ137" s="98">
        <v>1.8089635346999999</v>
      </c>
      <c r="AK137" s="98">
        <v>1.4176321435999999</v>
      </c>
      <c r="AL137" s="98">
        <v>2.3083203105000001</v>
      </c>
      <c r="AM137" s="98">
        <v>6.1639710000000001E-4</v>
      </c>
      <c r="AN137" s="98">
        <v>0.62660975590000001</v>
      </c>
      <c r="AO137" s="98">
        <v>0.47951742320000001</v>
      </c>
      <c r="AP137" s="98">
        <v>0.81882277299999995</v>
      </c>
      <c r="AQ137" s="98">
        <v>3.0654000000000002E-5</v>
      </c>
      <c r="AR137" s="98">
        <v>0.5949241811</v>
      </c>
      <c r="AS137" s="98">
        <v>0.46603476869999999</v>
      </c>
      <c r="AT137" s="98">
        <v>0.75946003380000005</v>
      </c>
      <c r="AU137" s="97">
        <v>1</v>
      </c>
      <c r="AV137" s="97">
        <v>2</v>
      </c>
      <c r="AW137" s="97">
        <v>3</v>
      </c>
      <c r="AX137" s="97" t="s">
        <v>224</v>
      </c>
      <c r="AY137" s="97" t="s">
        <v>225</v>
      </c>
      <c r="AZ137" s="97" t="s">
        <v>26</v>
      </c>
      <c r="BA137" s="97" t="s">
        <v>26</v>
      </c>
      <c r="BB137" s="97" t="s">
        <v>26</v>
      </c>
      <c r="BC137" s="109" t="s">
        <v>227</v>
      </c>
      <c r="BD137" s="110">
        <v>109</v>
      </c>
      <c r="BE137" s="110">
        <v>72.8</v>
      </c>
      <c r="BF137" s="110">
        <v>43.2</v>
      </c>
      <c r="CO137" s="4"/>
    </row>
    <row r="138" spans="1:104" x14ac:dyDescent="0.3">
      <c r="A138" s="9"/>
      <c r="B138" t="s">
        <v>166</v>
      </c>
      <c r="C138" s="97">
        <v>2322</v>
      </c>
      <c r="D138" s="107">
        <v>115362</v>
      </c>
      <c r="E138" s="108">
        <v>14.690059707</v>
      </c>
      <c r="F138" s="98">
        <v>12.598064416</v>
      </c>
      <c r="G138" s="98">
        <v>17.129445214</v>
      </c>
      <c r="H138" s="98">
        <v>9.6839940000000001E-19</v>
      </c>
      <c r="I138" s="100">
        <v>20.127945077</v>
      </c>
      <c r="J138" s="98">
        <v>19.325686979</v>
      </c>
      <c r="K138" s="98">
        <v>20.963506936000002</v>
      </c>
      <c r="L138" s="98">
        <v>0.50017173189999997</v>
      </c>
      <c r="M138" s="98">
        <v>0.42894282410000001</v>
      </c>
      <c r="N138" s="98">
        <v>0.58322868989999999</v>
      </c>
      <c r="O138" s="107">
        <v>1558</v>
      </c>
      <c r="P138" s="107">
        <v>114771</v>
      </c>
      <c r="Q138" s="108">
        <v>9.6309908475999997</v>
      </c>
      <c r="R138" s="98">
        <v>8.1957893272</v>
      </c>
      <c r="S138" s="98">
        <v>11.317516959000001</v>
      </c>
      <c r="T138" s="98">
        <v>6.2303069999999995E-20</v>
      </c>
      <c r="U138" s="100">
        <v>13.57485776</v>
      </c>
      <c r="V138" s="98">
        <v>12.917257786</v>
      </c>
      <c r="W138" s="98">
        <v>14.265935253</v>
      </c>
      <c r="X138" s="98">
        <v>0.47117501439999998</v>
      </c>
      <c r="Y138" s="98">
        <v>0.40096094110000002</v>
      </c>
      <c r="Z138" s="98">
        <v>0.55368458970000001</v>
      </c>
      <c r="AA138" s="107">
        <v>940</v>
      </c>
      <c r="AB138" s="107">
        <v>107118</v>
      </c>
      <c r="AC138" s="108">
        <v>6.4263453418000003</v>
      </c>
      <c r="AD138" s="98">
        <v>5.4069962910999996</v>
      </c>
      <c r="AE138" s="98">
        <v>7.6378662438999996</v>
      </c>
      <c r="AF138" s="98">
        <v>2.4213379999999999E-21</v>
      </c>
      <c r="AG138" s="100">
        <v>8.7753692189999999</v>
      </c>
      <c r="AH138" s="98">
        <v>8.2319413036999993</v>
      </c>
      <c r="AI138" s="98">
        <v>9.3546712846000002</v>
      </c>
      <c r="AJ138" s="98">
        <v>0.43351500599999998</v>
      </c>
      <c r="AK138" s="98">
        <v>0.36475071050000002</v>
      </c>
      <c r="AL138" s="98">
        <v>0.51524302759999996</v>
      </c>
      <c r="AM138" s="98">
        <v>1.0870209999999999E-9</v>
      </c>
      <c r="AN138" s="98">
        <v>0.66725692540000003</v>
      </c>
      <c r="AO138" s="98">
        <v>0.58586986929999996</v>
      </c>
      <c r="AP138" s="98">
        <v>0.75994999549999998</v>
      </c>
      <c r="AQ138" s="98">
        <v>2.7122889999999999E-14</v>
      </c>
      <c r="AR138" s="98">
        <v>0.65561277760000003</v>
      </c>
      <c r="AS138" s="98">
        <v>0.58807562089999998</v>
      </c>
      <c r="AT138" s="98">
        <v>0.73090619450000005</v>
      </c>
      <c r="AU138" s="97">
        <v>1</v>
      </c>
      <c r="AV138" s="97">
        <v>2</v>
      </c>
      <c r="AW138" s="97">
        <v>3</v>
      </c>
      <c r="AX138" s="97" t="s">
        <v>224</v>
      </c>
      <c r="AY138" s="97" t="s">
        <v>225</v>
      </c>
      <c r="AZ138" s="97" t="s">
        <v>26</v>
      </c>
      <c r="BA138" s="97" t="s">
        <v>26</v>
      </c>
      <c r="BB138" s="97" t="s">
        <v>26</v>
      </c>
      <c r="BC138" s="109" t="s">
        <v>227</v>
      </c>
      <c r="BD138" s="110">
        <v>464.4</v>
      </c>
      <c r="BE138" s="110">
        <v>311.60000000000002</v>
      </c>
      <c r="BF138" s="110">
        <v>188</v>
      </c>
      <c r="BQ138" s="45"/>
      <c r="CZ138" s="4"/>
    </row>
    <row r="139" spans="1:104" s="3" customFormat="1" x14ac:dyDescent="0.3">
      <c r="A139" s="9" t="s">
        <v>230</v>
      </c>
      <c r="B139" s="3" t="s">
        <v>126</v>
      </c>
      <c r="C139" s="103">
        <v>104</v>
      </c>
      <c r="D139" s="104">
        <v>2934</v>
      </c>
      <c r="E139" s="99">
        <v>43.022568507999999</v>
      </c>
      <c r="F139" s="105">
        <v>33.860625159999998</v>
      </c>
      <c r="G139" s="105">
        <v>54.663533006999998</v>
      </c>
      <c r="H139" s="105">
        <v>1.6742636E-3</v>
      </c>
      <c r="I139" s="106">
        <v>35.446489434</v>
      </c>
      <c r="J139" s="105">
        <v>29.248665204000002</v>
      </c>
      <c r="K139" s="105">
        <v>42.957639415000003</v>
      </c>
      <c r="L139" s="105">
        <v>1.4681082000000001</v>
      </c>
      <c r="M139" s="105">
        <v>1.1554647520000001</v>
      </c>
      <c r="N139" s="105">
        <v>1.8653461155</v>
      </c>
      <c r="O139" s="104">
        <v>53</v>
      </c>
      <c r="P139" s="104">
        <v>3054</v>
      </c>
      <c r="Q139" s="99">
        <v>18.885573049000001</v>
      </c>
      <c r="R139" s="105">
        <v>13.900492315999999</v>
      </c>
      <c r="S139" s="105">
        <v>25.658434339999999</v>
      </c>
      <c r="T139" s="105">
        <v>0.60363402349999995</v>
      </c>
      <c r="U139" s="106">
        <v>17.354289456</v>
      </c>
      <c r="V139" s="105">
        <v>13.258222799</v>
      </c>
      <c r="W139" s="105">
        <v>22.715816976999999</v>
      </c>
      <c r="X139" s="105">
        <v>0.92202496199999995</v>
      </c>
      <c r="Y139" s="105">
        <v>0.67864506229999999</v>
      </c>
      <c r="Z139" s="105">
        <v>1.2526872701</v>
      </c>
      <c r="AA139" s="104">
        <v>31</v>
      </c>
      <c r="AB139" s="104">
        <v>2588</v>
      </c>
      <c r="AC139" s="99">
        <v>13.808849865999999</v>
      </c>
      <c r="AD139" s="105">
        <v>9.4294941609999992</v>
      </c>
      <c r="AE139" s="105">
        <v>20.222117046000001</v>
      </c>
      <c r="AF139" s="105">
        <v>0.71555120449999998</v>
      </c>
      <c r="AG139" s="106">
        <v>11.978361669</v>
      </c>
      <c r="AH139" s="105">
        <v>8.4239758199000008</v>
      </c>
      <c r="AI139" s="105">
        <v>17.032473898999999</v>
      </c>
      <c r="AJ139" s="105">
        <v>0.93153158030000005</v>
      </c>
      <c r="AK139" s="105">
        <v>0.63610450419999998</v>
      </c>
      <c r="AL139" s="105">
        <v>1.3641643461999999</v>
      </c>
      <c r="AM139" s="105">
        <v>0.18893084769999999</v>
      </c>
      <c r="AN139" s="105">
        <v>0.73118511310000001</v>
      </c>
      <c r="AO139" s="105">
        <v>0.4583228755</v>
      </c>
      <c r="AP139" s="105">
        <v>1.1664957135</v>
      </c>
      <c r="AQ139" s="105">
        <v>8.2462354999999995E-6</v>
      </c>
      <c r="AR139" s="105">
        <v>0.43896898080000002</v>
      </c>
      <c r="AS139" s="105">
        <v>0.30567071029999998</v>
      </c>
      <c r="AT139" s="105">
        <v>0.63039656590000004</v>
      </c>
      <c r="AU139" s="103">
        <v>1</v>
      </c>
      <c r="AV139" s="103" t="s">
        <v>26</v>
      </c>
      <c r="AW139" s="103" t="s">
        <v>26</v>
      </c>
      <c r="AX139" s="103" t="s">
        <v>224</v>
      </c>
      <c r="AY139" s="103" t="s">
        <v>26</v>
      </c>
      <c r="AZ139" s="103" t="s">
        <v>26</v>
      </c>
      <c r="BA139" s="103" t="s">
        <v>26</v>
      </c>
      <c r="BB139" s="103" t="s">
        <v>26</v>
      </c>
      <c r="BC139" s="101" t="s">
        <v>421</v>
      </c>
      <c r="BD139" s="102">
        <v>20.8</v>
      </c>
      <c r="BE139" s="102">
        <v>10.6</v>
      </c>
      <c r="BF139" s="102">
        <v>6.2</v>
      </c>
      <c r="BG139" s="37"/>
      <c r="BH139" s="37"/>
      <c r="BI139" s="37"/>
      <c r="BJ139" s="37"/>
      <c r="BK139" s="37"/>
      <c r="BL139" s="37"/>
      <c r="BM139" s="37"/>
      <c r="BN139" s="37"/>
      <c r="BO139" s="37"/>
      <c r="BP139" s="37"/>
      <c r="BQ139" s="46"/>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N20" sqref="N20"/>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17" customWidth="1"/>
    <col min="39" max="51" width="8.88671875" customWidth="1"/>
    <col min="52" max="52" width="11.6640625" customWidth="1"/>
    <col min="53" max="65" width="8.88671875" customWidth="1"/>
    <col min="68" max="70" width="12.33203125" customWidth="1"/>
  </cols>
  <sheetData>
    <row r="1" spans="1:77" s="5" customFormat="1" x14ac:dyDescent="0.3">
      <c r="C1" s="18"/>
      <c r="D1" s="16"/>
      <c r="E1" s="16"/>
      <c r="F1" s="16"/>
      <c r="G1" s="16"/>
      <c r="H1" s="16"/>
      <c r="I1" s="16"/>
      <c r="J1" s="16"/>
      <c r="K1" s="16"/>
      <c r="L1" s="16"/>
      <c r="M1" s="16"/>
      <c r="N1" s="41"/>
      <c r="P1" s="42"/>
      <c r="U1" s="16"/>
      <c r="AL1" s="16"/>
    </row>
    <row r="2" spans="1:77" s="5" customFormat="1" x14ac:dyDescent="0.3">
      <c r="B2" s="42"/>
      <c r="C2" s="18"/>
      <c r="D2" s="16"/>
      <c r="E2" s="16"/>
      <c r="F2" s="16"/>
      <c r="G2" s="16"/>
      <c r="H2" s="16"/>
      <c r="I2" s="16"/>
      <c r="J2" s="16"/>
      <c r="K2" s="16"/>
      <c r="L2" s="16"/>
      <c r="M2" s="16"/>
      <c r="N2" s="41"/>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451</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464</v>
      </c>
      <c r="BN6" s="6"/>
      <c r="BO6" s="6"/>
      <c r="BP6" s="6"/>
      <c r="BQ6" s="6"/>
      <c r="BR6" s="11"/>
      <c r="BS6" s="11"/>
      <c r="BT6" s="11"/>
      <c r="BU6" s="11"/>
    </row>
    <row r="7" spans="1:77" x14ac:dyDescent="0.3">
      <c r="A7" s="8" t="s">
        <v>35</v>
      </c>
      <c r="B7" s="97" t="s">
        <v>1</v>
      </c>
      <c r="C7" s="97" t="s">
        <v>439</v>
      </c>
      <c r="D7" s="111" t="s">
        <v>2</v>
      </c>
      <c r="E7" s="98" t="s">
        <v>3</v>
      </c>
      <c r="F7" s="98" t="s">
        <v>4</v>
      </c>
      <c r="G7" s="98" t="s">
        <v>5</v>
      </c>
      <c r="H7" s="100" t="s">
        <v>6</v>
      </c>
      <c r="I7" s="98" t="s">
        <v>153</v>
      </c>
      <c r="J7" s="98" t="s">
        <v>154</v>
      </c>
      <c r="K7" s="98" t="s">
        <v>7</v>
      </c>
      <c r="L7" s="98" t="s">
        <v>8</v>
      </c>
      <c r="M7" s="98" t="s">
        <v>9</v>
      </c>
      <c r="N7" s="98" t="s">
        <v>240</v>
      </c>
      <c r="O7" s="97" t="s">
        <v>241</v>
      </c>
      <c r="P7" s="97" t="s">
        <v>242</v>
      </c>
      <c r="Q7" s="97" t="s">
        <v>243</v>
      </c>
      <c r="R7" s="97" t="s">
        <v>244</v>
      </c>
      <c r="S7" s="97" t="s">
        <v>10</v>
      </c>
      <c r="T7" s="97" t="s">
        <v>440</v>
      </c>
      <c r="U7" s="111" t="s">
        <v>11</v>
      </c>
      <c r="V7" s="97" t="s">
        <v>12</v>
      </c>
      <c r="W7" s="97" t="s">
        <v>13</v>
      </c>
      <c r="X7" s="97" t="s">
        <v>14</v>
      </c>
      <c r="Y7" s="100" t="s">
        <v>15</v>
      </c>
      <c r="Z7" s="97" t="s">
        <v>155</v>
      </c>
      <c r="AA7" s="97" t="s">
        <v>156</v>
      </c>
      <c r="AB7" s="97" t="s">
        <v>16</v>
      </c>
      <c r="AC7" s="97" t="s">
        <v>17</v>
      </c>
      <c r="AD7" s="97" t="s">
        <v>18</v>
      </c>
      <c r="AE7" s="97" t="s">
        <v>245</v>
      </c>
      <c r="AF7" s="97" t="s">
        <v>246</v>
      </c>
      <c r="AG7" s="97" t="s">
        <v>247</v>
      </c>
      <c r="AH7" s="97" t="s">
        <v>248</v>
      </c>
      <c r="AI7" s="97" t="s">
        <v>249</v>
      </c>
      <c r="AJ7" s="97" t="s">
        <v>205</v>
      </c>
      <c r="AK7" s="97" t="s">
        <v>441</v>
      </c>
      <c r="AL7" s="111" t="s">
        <v>206</v>
      </c>
      <c r="AM7" s="97" t="s">
        <v>207</v>
      </c>
      <c r="AN7" s="97" t="s">
        <v>208</v>
      </c>
      <c r="AO7" s="97" t="s">
        <v>209</v>
      </c>
      <c r="AP7" s="100" t="s">
        <v>210</v>
      </c>
      <c r="AQ7" s="97" t="s">
        <v>211</v>
      </c>
      <c r="AR7" s="97" t="s">
        <v>212</v>
      </c>
      <c r="AS7" s="97" t="s">
        <v>213</v>
      </c>
      <c r="AT7" s="97" t="s">
        <v>214</v>
      </c>
      <c r="AU7" s="97" t="s">
        <v>215</v>
      </c>
      <c r="AV7" s="97" t="s">
        <v>250</v>
      </c>
      <c r="AW7" s="97" t="s">
        <v>251</v>
      </c>
      <c r="AX7" s="97" t="s">
        <v>252</v>
      </c>
      <c r="AY7" s="97" t="s">
        <v>253</v>
      </c>
      <c r="AZ7" s="97" t="s">
        <v>254</v>
      </c>
      <c r="BA7" s="97" t="s">
        <v>255</v>
      </c>
      <c r="BB7" s="97" t="s">
        <v>216</v>
      </c>
      <c r="BC7" s="97" t="s">
        <v>217</v>
      </c>
      <c r="BD7" s="97" t="s">
        <v>218</v>
      </c>
      <c r="BE7" s="97" t="s">
        <v>219</v>
      </c>
      <c r="BF7" s="97" t="s">
        <v>256</v>
      </c>
      <c r="BG7" s="97" t="s">
        <v>19</v>
      </c>
      <c r="BH7" s="97" t="s">
        <v>20</v>
      </c>
      <c r="BI7" s="97" t="s">
        <v>21</v>
      </c>
      <c r="BJ7" s="97" t="s">
        <v>22</v>
      </c>
      <c r="BK7" s="97" t="s">
        <v>157</v>
      </c>
      <c r="BL7" s="97" t="s">
        <v>158</v>
      </c>
      <c r="BM7" s="97" t="s">
        <v>220</v>
      </c>
      <c r="BN7" s="97" t="s">
        <v>257</v>
      </c>
      <c r="BO7" s="97" t="s">
        <v>258</v>
      </c>
      <c r="BP7" s="97" t="s">
        <v>259</v>
      </c>
      <c r="BQ7" s="97" t="s">
        <v>159</v>
      </c>
      <c r="BR7" s="98" t="s">
        <v>221</v>
      </c>
      <c r="BS7" s="98" t="s">
        <v>23</v>
      </c>
      <c r="BT7" s="98" t="s">
        <v>24</v>
      </c>
      <c r="BU7" s="98" t="s">
        <v>222</v>
      </c>
      <c r="BV7" s="101" t="s">
        <v>25</v>
      </c>
      <c r="BW7" s="102" t="s">
        <v>129</v>
      </c>
      <c r="BX7" s="102" t="s">
        <v>130</v>
      </c>
      <c r="BY7" s="102" t="s">
        <v>223</v>
      </c>
    </row>
    <row r="8" spans="1:77" x14ac:dyDescent="0.3">
      <c r="A8" t="s">
        <v>36</v>
      </c>
      <c r="B8" s="97">
        <v>111</v>
      </c>
      <c r="C8" s="97">
        <v>3194</v>
      </c>
      <c r="D8" s="111">
        <v>41.387769534</v>
      </c>
      <c r="E8" s="98">
        <v>33.111860077000003</v>
      </c>
      <c r="F8" s="98">
        <v>51.732142592000002</v>
      </c>
      <c r="G8" s="98">
        <v>2.4373973000000001E-3</v>
      </c>
      <c r="H8" s="100">
        <v>34.752661240000002</v>
      </c>
      <c r="I8" s="98">
        <v>28.853306683</v>
      </c>
      <c r="J8" s="98">
        <v>41.858199356999997</v>
      </c>
      <c r="K8" s="98">
        <v>1.4119982199000001</v>
      </c>
      <c r="L8" s="98">
        <v>1.1296546784999999</v>
      </c>
      <c r="M8" s="98">
        <v>1.7649101190000001</v>
      </c>
      <c r="N8" s="98" t="s">
        <v>26</v>
      </c>
      <c r="O8" s="97" t="s">
        <v>26</v>
      </c>
      <c r="P8" s="97" t="s">
        <v>26</v>
      </c>
      <c r="Q8" s="97" t="s">
        <v>26</v>
      </c>
      <c r="R8" s="97" t="s">
        <v>26</v>
      </c>
      <c r="S8" s="97">
        <v>56</v>
      </c>
      <c r="T8" s="97">
        <v>3156</v>
      </c>
      <c r="U8" s="111">
        <v>19.305822750000001</v>
      </c>
      <c r="V8" s="98">
        <v>14.433760988</v>
      </c>
      <c r="W8" s="98">
        <v>25.822430644000001</v>
      </c>
      <c r="X8" s="98">
        <v>0.68060894429999996</v>
      </c>
      <c r="Y8" s="100">
        <v>17.743979720999999</v>
      </c>
      <c r="Z8" s="98">
        <v>13.655400487</v>
      </c>
      <c r="AA8" s="98">
        <v>23.056725187000001</v>
      </c>
      <c r="AB8" s="98">
        <v>0.94074643489999998</v>
      </c>
      <c r="AC8" s="98">
        <v>0.70333750429999997</v>
      </c>
      <c r="AD8" s="98">
        <v>1.2582918576</v>
      </c>
      <c r="AE8" s="97" t="s">
        <v>26</v>
      </c>
      <c r="AF8" s="97" t="s">
        <v>26</v>
      </c>
      <c r="AG8" s="97" t="s">
        <v>26</v>
      </c>
      <c r="AH8" s="97" t="s">
        <v>26</v>
      </c>
      <c r="AI8" s="97" t="s">
        <v>26</v>
      </c>
      <c r="AJ8" s="97">
        <v>35</v>
      </c>
      <c r="AK8" s="97">
        <v>2678</v>
      </c>
      <c r="AL8" s="111">
        <v>15.030513925999999</v>
      </c>
      <c r="AM8" s="98">
        <v>10.540367841</v>
      </c>
      <c r="AN8" s="98">
        <v>21.433440682000001</v>
      </c>
      <c r="AO8" s="98">
        <v>0.93903677029999999</v>
      </c>
      <c r="AP8" s="100">
        <v>13.069454817</v>
      </c>
      <c r="AQ8" s="98">
        <v>9.3837871990000004</v>
      </c>
      <c r="AR8" s="98">
        <v>18.202741131</v>
      </c>
      <c r="AS8" s="98">
        <v>1.0139438494999999</v>
      </c>
      <c r="AT8" s="98">
        <v>0.71104296209999995</v>
      </c>
      <c r="AU8" s="98">
        <v>1.4458790604</v>
      </c>
      <c r="AV8" s="97" t="s">
        <v>26</v>
      </c>
      <c r="AW8" s="97" t="s">
        <v>26</v>
      </c>
      <c r="AX8" s="97" t="s">
        <v>26</v>
      </c>
      <c r="AY8" s="97" t="s">
        <v>26</v>
      </c>
      <c r="AZ8" s="97" t="s">
        <v>26</v>
      </c>
      <c r="BA8" s="97" t="s">
        <v>26</v>
      </c>
      <c r="BB8" s="97" t="s">
        <v>26</v>
      </c>
      <c r="BC8" s="97" t="s">
        <v>26</v>
      </c>
      <c r="BD8" s="97" t="s">
        <v>26</v>
      </c>
      <c r="BE8" s="97" t="s">
        <v>26</v>
      </c>
      <c r="BF8" s="97" t="s">
        <v>26</v>
      </c>
      <c r="BG8" s="97" t="s">
        <v>26</v>
      </c>
      <c r="BH8" s="97" t="s">
        <v>26</v>
      </c>
      <c r="BI8" s="97" t="s">
        <v>26</v>
      </c>
      <c r="BJ8" s="97" t="s">
        <v>26</v>
      </c>
      <c r="BK8" s="97">
        <v>1</v>
      </c>
      <c r="BL8" s="97" t="s">
        <v>26</v>
      </c>
      <c r="BM8" s="97" t="s">
        <v>26</v>
      </c>
      <c r="BN8" s="97" t="s">
        <v>26</v>
      </c>
      <c r="BO8" s="97" t="s">
        <v>26</v>
      </c>
      <c r="BP8" s="97" t="s">
        <v>26</v>
      </c>
      <c r="BQ8" s="97" t="s">
        <v>26</v>
      </c>
      <c r="BR8" s="98" t="s">
        <v>26</v>
      </c>
      <c r="BS8" s="98" t="s">
        <v>26</v>
      </c>
      <c r="BT8" s="98" t="s">
        <v>26</v>
      </c>
      <c r="BU8" s="98" t="s">
        <v>26</v>
      </c>
      <c r="BV8" s="109">
        <v>1</v>
      </c>
      <c r="BW8" s="110">
        <v>22.2</v>
      </c>
      <c r="BX8" s="110">
        <v>11.2</v>
      </c>
      <c r="BY8" s="110">
        <v>7</v>
      </c>
    </row>
    <row r="9" spans="1:77" x14ac:dyDescent="0.3">
      <c r="A9" t="s">
        <v>37</v>
      </c>
      <c r="B9" s="97">
        <v>1671</v>
      </c>
      <c r="C9" s="97">
        <v>21180</v>
      </c>
      <c r="D9" s="111">
        <v>83.525377687000002</v>
      </c>
      <c r="E9" s="98">
        <v>73.264509645999993</v>
      </c>
      <c r="F9" s="98">
        <v>95.223304591000002</v>
      </c>
      <c r="G9" s="98">
        <v>2.90949E-55</v>
      </c>
      <c r="H9" s="100">
        <v>78.895184135999997</v>
      </c>
      <c r="I9" s="98">
        <v>75.201664277999996</v>
      </c>
      <c r="J9" s="98">
        <v>82.770110736000007</v>
      </c>
      <c r="K9" s="98">
        <v>2.8495781711000001</v>
      </c>
      <c r="L9" s="98">
        <v>2.4995151555000001</v>
      </c>
      <c r="M9" s="98">
        <v>3.2486683407000001</v>
      </c>
      <c r="N9" s="98" t="s">
        <v>38</v>
      </c>
      <c r="O9" s="98">
        <v>0.27158622110000002</v>
      </c>
      <c r="P9" s="98">
        <v>0.2371124543</v>
      </c>
      <c r="Q9" s="98">
        <v>0.31107212699999998</v>
      </c>
      <c r="R9" s="105">
        <v>5.1485390000000003E-79</v>
      </c>
      <c r="S9" s="97">
        <v>1223</v>
      </c>
      <c r="T9" s="97">
        <v>19532</v>
      </c>
      <c r="U9" s="111">
        <v>62.453039322999999</v>
      </c>
      <c r="V9" s="98">
        <v>54.497639790000001</v>
      </c>
      <c r="W9" s="98">
        <v>71.569743858999999</v>
      </c>
      <c r="X9" s="98">
        <v>1.112342E-57</v>
      </c>
      <c r="Y9" s="100">
        <v>62.615195575999998</v>
      </c>
      <c r="Z9" s="98">
        <v>59.202469112999999</v>
      </c>
      <c r="AA9" s="98">
        <v>66.224648665000004</v>
      </c>
      <c r="AB9" s="98">
        <v>3.0432515027</v>
      </c>
      <c r="AC9" s="98">
        <v>2.6555957240999999</v>
      </c>
      <c r="AD9" s="98">
        <v>3.4874960915000002</v>
      </c>
      <c r="AE9" s="97" t="s">
        <v>44</v>
      </c>
      <c r="AF9" s="98">
        <v>0.2409744838</v>
      </c>
      <c r="AG9" s="98">
        <v>0.2080274775</v>
      </c>
      <c r="AH9" s="98">
        <v>0.27913957589999999</v>
      </c>
      <c r="AI9" s="105">
        <v>2.9539219999999999E-80</v>
      </c>
      <c r="AJ9" s="97">
        <v>540</v>
      </c>
      <c r="AK9" s="97">
        <v>17744</v>
      </c>
      <c r="AL9" s="111">
        <v>31.137605883999999</v>
      </c>
      <c r="AM9" s="98">
        <v>26.715649920000001</v>
      </c>
      <c r="AN9" s="98">
        <v>36.291480952999997</v>
      </c>
      <c r="AO9" s="98">
        <v>2.1569619999999998E-21</v>
      </c>
      <c r="AP9" s="100">
        <v>30.432822362</v>
      </c>
      <c r="AQ9" s="98">
        <v>27.971280522000001</v>
      </c>
      <c r="AR9" s="98">
        <v>33.110985970000002</v>
      </c>
      <c r="AS9" s="98">
        <v>2.1005126059000001</v>
      </c>
      <c r="AT9" s="98">
        <v>1.8022117577000001</v>
      </c>
      <c r="AU9" s="98">
        <v>2.4481880049</v>
      </c>
      <c r="AV9" s="97" t="s">
        <v>235</v>
      </c>
      <c r="AW9" s="98">
        <v>0.27462660849999998</v>
      </c>
      <c r="AX9" s="98">
        <v>0.23317266580000001</v>
      </c>
      <c r="AY9" s="98">
        <v>0.32345032299999998</v>
      </c>
      <c r="AZ9" s="105">
        <v>4.7779639999999998E-54</v>
      </c>
      <c r="BA9" s="98" t="s">
        <v>236</v>
      </c>
      <c r="BB9" s="98">
        <v>0.24255771879999999</v>
      </c>
      <c r="BC9" s="98">
        <v>1.4801804535</v>
      </c>
      <c r="BD9" s="98">
        <v>0.76677679219999995</v>
      </c>
      <c r="BE9" s="98">
        <v>2.8573297956000001</v>
      </c>
      <c r="BF9" s="97" t="s">
        <v>233</v>
      </c>
      <c r="BG9" s="98">
        <v>0.23778078450000001</v>
      </c>
      <c r="BH9" s="98">
        <v>0.69853790739999999</v>
      </c>
      <c r="BI9" s="98">
        <v>0.38504601500000002</v>
      </c>
      <c r="BJ9" s="98">
        <v>1.2672646619000001</v>
      </c>
      <c r="BK9" s="97">
        <v>1</v>
      </c>
      <c r="BL9" s="97">
        <v>2</v>
      </c>
      <c r="BM9" s="97">
        <v>3</v>
      </c>
      <c r="BN9" s="97" t="s">
        <v>262</v>
      </c>
      <c r="BO9" s="97" t="s">
        <v>262</v>
      </c>
      <c r="BP9" s="97" t="s">
        <v>262</v>
      </c>
      <c r="BQ9" s="97" t="s">
        <v>26</v>
      </c>
      <c r="BR9" s="98" t="s">
        <v>26</v>
      </c>
      <c r="BS9" s="98" t="s">
        <v>26</v>
      </c>
      <c r="BT9" s="98" t="s">
        <v>26</v>
      </c>
      <c r="BU9" s="98" t="s">
        <v>26</v>
      </c>
      <c r="BV9" s="109" t="s">
        <v>260</v>
      </c>
      <c r="BW9" s="110">
        <v>334.2</v>
      </c>
      <c r="BX9" s="110">
        <v>244.6</v>
      </c>
      <c r="BY9" s="110">
        <v>108</v>
      </c>
    </row>
    <row r="10" spans="1:77" x14ac:dyDescent="0.3">
      <c r="A10" t="s">
        <v>29</v>
      </c>
      <c r="B10" s="97">
        <v>721</v>
      </c>
      <c r="C10" s="97">
        <v>17397</v>
      </c>
      <c r="D10" s="111">
        <v>41.892130571999999</v>
      </c>
      <c r="E10" s="98">
        <v>36.276447421</v>
      </c>
      <c r="F10" s="98">
        <v>48.377135267</v>
      </c>
      <c r="G10" s="98">
        <v>1.1557457999999999E-6</v>
      </c>
      <c r="H10" s="100">
        <v>41.443927113999997</v>
      </c>
      <c r="I10" s="98">
        <v>38.526583617</v>
      </c>
      <c r="J10" s="98">
        <v>44.582180233999999</v>
      </c>
      <c r="K10" s="98">
        <v>1.4292051604</v>
      </c>
      <c r="L10" s="98">
        <v>1.2376187401000001</v>
      </c>
      <c r="M10" s="98">
        <v>1.6504496291999999</v>
      </c>
      <c r="N10" s="98" t="s">
        <v>26</v>
      </c>
      <c r="O10" s="98" t="s">
        <v>26</v>
      </c>
      <c r="P10" s="98" t="s">
        <v>26</v>
      </c>
      <c r="Q10" s="98" t="s">
        <v>26</v>
      </c>
      <c r="R10" s="105" t="s">
        <v>26</v>
      </c>
      <c r="S10" s="97">
        <v>652</v>
      </c>
      <c r="T10" s="97">
        <v>16617</v>
      </c>
      <c r="U10" s="111">
        <v>38.914730702</v>
      </c>
      <c r="V10" s="98">
        <v>33.588394743000002</v>
      </c>
      <c r="W10" s="98">
        <v>45.085699306999999</v>
      </c>
      <c r="X10" s="98">
        <v>1.5887550000000001E-17</v>
      </c>
      <c r="Y10" s="100">
        <v>39.23692604</v>
      </c>
      <c r="Z10" s="98">
        <v>36.337860276999997</v>
      </c>
      <c r="AA10" s="98">
        <v>42.367281763000001</v>
      </c>
      <c r="AB10" s="98">
        <v>1.8962617986999999</v>
      </c>
      <c r="AC10" s="98">
        <v>1.6367167056</v>
      </c>
      <c r="AD10" s="98">
        <v>2.1969646898000001</v>
      </c>
      <c r="AE10" s="97" t="s">
        <v>26</v>
      </c>
      <c r="AF10" s="98" t="s">
        <v>26</v>
      </c>
      <c r="AG10" s="98" t="s">
        <v>26</v>
      </c>
      <c r="AH10" s="98" t="s">
        <v>26</v>
      </c>
      <c r="AI10" s="105" t="s">
        <v>26</v>
      </c>
      <c r="AJ10" s="97">
        <v>742</v>
      </c>
      <c r="AK10" s="97">
        <v>18024</v>
      </c>
      <c r="AL10" s="111">
        <v>43.054041734999998</v>
      </c>
      <c r="AM10" s="98">
        <v>37.182169741000003</v>
      </c>
      <c r="AN10" s="98">
        <v>49.853209821999997</v>
      </c>
      <c r="AO10" s="98">
        <v>4.3432959999999997E-46</v>
      </c>
      <c r="AP10" s="100">
        <v>41.167332446000003</v>
      </c>
      <c r="AQ10" s="98">
        <v>38.309292798999998</v>
      </c>
      <c r="AR10" s="98">
        <v>44.238594264</v>
      </c>
      <c r="AS10" s="98">
        <v>2.9043837774000001</v>
      </c>
      <c r="AT10" s="98">
        <v>2.5082730041999999</v>
      </c>
      <c r="AU10" s="98">
        <v>3.3630490431000002</v>
      </c>
      <c r="AV10" s="97" t="s">
        <v>26</v>
      </c>
      <c r="AW10" s="98" t="s">
        <v>26</v>
      </c>
      <c r="AX10" s="98" t="s">
        <v>26</v>
      </c>
      <c r="AY10" s="98" t="s">
        <v>26</v>
      </c>
      <c r="AZ10" s="105" t="s">
        <v>26</v>
      </c>
      <c r="BA10" s="98" t="s">
        <v>26</v>
      </c>
      <c r="BB10" s="98" t="s">
        <v>26</v>
      </c>
      <c r="BC10" s="98" t="s">
        <v>26</v>
      </c>
      <c r="BD10" s="98" t="s">
        <v>26</v>
      </c>
      <c r="BE10" s="98" t="s">
        <v>26</v>
      </c>
      <c r="BF10" s="97" t="s">
        <v>26</v>
      </c>
      <c r="BG10" s="98" t="s">
        <v>26</v>
      </c>
      <c r="BH10" s="98" t="s">
        <v>26</v>
      </c>
      <c r="BI10" s="98" t="s">
        <v>26</v>
      </c>
      <c r="BJ10" s="98" t="s">
        <v>26</v>
      </c>
      <c r="BK10" s="97">
        <v>1</v>
      </c>
      <c r="BL10" s="97">
        <v>2</v>
      </c>
      <c r="BM10" s="97">
        <v>3</v>
      </c>
      <c r="BN10" s="97" t="s">
        <v>26</v>
      </c>
      <c r="BO10" s="97" t="s">
        <v>26</v>
      </c>
      <c r="BP10" s="97" t="s">
        <v>26</v>
      </c>
      <c r="BQ10" s="97" t="s">
        <v>26</v>
      </c>
      <c r="BR10" s="98" t="s">
        <v>26</v>
      </c>
      <c r="BS10" s="98" t="s">
        <v>26</v>
      </c>
      <c r="BT10" s="98" t="s">
        <v>26</v>
      </c>
      <c r="BU10" s="98" t="s">
        <v>26</v>
      </c>
      <c r="BV10" s="109" t="s">
        <v>260</v>
      </c>
      <c r="BW10" s="110">
        <v>144.19999999999999</v>
      </c>
      <c r="BX10" s="110">
        <v>130.4</v>
      </c>
      <c r="BY10" s="110">
        <v>148.4</v>
      </c>
    </row>
    <row r="11" spans="1:77" x14ac:dyDescent="0.3">
      <c r="A11" t="s">
        <v>30</v>
      </c>
      <c r="B11" s="97">
        <v>394</v>
      </c>
      <c r="C11" s="97">
        <v>16968</v>
      </c>
      <c r="D11" s="111">
        <v>22.403795669000001</v>
      </c>
      <c r="E11" s="98">
        <v>19.079257792</v>
      </c>
      <c r="F11" s="98">
        <v>26.3076303</v>
      </c>
      <c r="G11" s="98">
        <v>1.0408978999999999E-3</v>
      </c>
      <c r="H11" s="100">
        <v>23.220179161000001</v>
      </c>
      <c r="I11" s="98">
        <v>21.036944059</v>
      </c>
      <c r="J11" s="98">
        <v>25.629992586</v>
      </c>
      <c r="K11" s="98">
        <v>0.76433497049999999</v>
      </c>
      <c r="L11" s="98">
        <v>0.65091398599999994</v>
      </c>
      <c r="M11" s="98">
        <v>0.89751942600000001</v>
      </c>
      <c r="N11" s="98" t="s">
        <v>26</v>
      </c>
      <c r="O11" s="98" t="s">
        <v>26</v>
      </c>
      <c r="P11" s="98" t="s">
        <v>26</v>
      </c>
      <c r="Q11" s="98" t="s">
        <v>26</v>
      </c>
      <c r="R11" s="105" t="s">
        <v>26</v>
      </c>
      <c r="S11" s="97">
        <v>323</v>
      </c>
      <c r="T11" s="97">
        <v>15562</v>
      </c>
      <c r="U11" s="111">
        <v>19.814592305000001</v>
      </c>
      <c r="V11" s="98">
        <v>16.744575214000001</v>
      </c>
      <c r="W11" s="98">
        <v>23.447478553</v>
      </c>
      <c r="X11" s="98">
        <v>0.68305154459999995</v>
      </c>
      <c r="Y11" s="100">
        <v>20.75568693</v>
      </c>
      <c r="Z11" s="98">
        <v>18.611226329000001</v>
      </c>
      <c r="AA11" s="98">
        <v>23.147240934999999</v>
      </c>
      <c r="AB11" s="98">
        <v>0.96553808210000003</v>
      </c>
      <c r="AC11" s="98">
        <v>0.81594033269999999</v>
      </c>
      <c r="AD11" s="98">
        <v>1.1425636785</v>
      </c>
      <c r="AE11" s="97" t="s">
        <v>26</v>
      </c>
      <c r="AF11" s="98" t="s">
        <v>26</v>
      </c>
      <c r="AG11" s="98" t="s">
        <v>26</v>
      </c>
      <c r="AH11" s="98" t="s">
        <v>26</v>
      </c>
      <c r="AI11" s="105" t="s">
        <v>26</v>
      </c>
      <c r="AJ11" s="97">
        <v>310</v>
      </c>
      <c r="AK11" s="97">
        <v>15548</v>
      </c>
      <c r="AL11" s="111">
        <v>19.952215272</v>
      </c>
      <c r="AM11" s="98">
        <v>16.820570298</v>
      </c>
      <c r="AN11" s="98">
        <v>23.666908267</v>
      </c>
      <c r="AO11" s="98">
        <v>6.4822909999999998E-4</v>
      </c>
      <c r="AP11" s="100">
        <v>19.938255724000001</v>
      </c>
      <c r="AQ11" s="98">
        <v>17.837835843000001</v>
      </c>
      <c r="AR11" s="98">
        <v>22.286001778999999</v>
      </c>
      <c r="AS11" s="98">
        <v>1.3459570350000001</v>
      </c>
      <c r="AT11" s="98">
        <v>1.1346993111999999</v>
      </c>
      <c r="AU11" s="98">
        <v>1.5965466112</v>
      </c>
      <c r="AV11" s="97" t="s">
        <v>26</v>
      </c>
      <c r="AW11" s="98" t="s">
        <v>26</v>
      </c>
      <c r="AX11" s="98" t="s">
        <v>26</v>
      </c>
      <c r="AY11" s="98" t="s">
        <v>26</v>
      </c>
      <c r="AZ11" s="105" t="s">
        <v>26</v>
      </c>
      <c r="BA11" s="98" t="s">
        <v>26</v>
      </c>
      <c r="BB11" s="98" t="s">
        <v>26</v>
      </c>
      <c r="BC11" s="98" t="s">
        <v>26</v>
      </c>
      <c r="BD11" s="98" t="s">
        <v>26</v>
      </c>
      <c r="BE11" s="98" t="s">
        <v>26</v>
      </c>
      <c r="BF11" s="97" t="s">
        <v>26</v>
      </c>
      <c r="BG11" s="98" t="s">
        <v>26</v>
      </c>
      <c r="BH11" s="98" t="s">
        <v>26</v>
      </c>
      <c r="BI11" s="98" t="s">
        <v>26</v>
      </c>
      <c r="BJ11" s="98" t="s">
        <v>26</v>
      </c>
      <c r="BK11" s="97">
        <v>1</v>
      </c>
      <c r="BL11" s="97" t="s">
        <v>26</v>
      </c>
      <c r="BM11" s="97">
        <v>3</v>
      </c>
      <c r="BN11" s="97" t="s">
        <v>26</v>
      </c>
      <c r="BO11" s="97" t="s">
        <v>26</v>
      </c>
      <c r="BP11" s="97" t="s">
        <v>26</v>
      </c>
      <c r="BQ11" s="97" t="s">
        <v>26</v>
      </c>
      <c r="BR11" s="98" t="s">
        <v>26</v>
      </c>
      <c r="BS11" s="98" t="s">
        <v>26</v>
      </c>
      <c r="BT11" s="98" t="s">
        <v>26</v>
      </c>
      <c r="BU11" s="98" t="s">
        <v>26</v>
      </c>
      <c r="BV11" s="109" t="s">
        <v>423</v>
      </c>
      <c r="BW11" s="110">
        <v>78.8</v>
      </c>
      <c r="BX11" s="110">
        <v>64.599999999999994</v>
      </c>
      <c r="BY11" s="110">
        <v>62</v>
      </c>
    </row>
    <row r="12" spans="1:77" x14ac:dyDescent="0.3">
      <c r="A12" t="s">
        <v>31</v>
      </c>
      <c r="B12" s="97">
        <v>607</v>
      </c>
      <c r="C12" s="97">
        <v>18328</v>
      </c>
      <c r="D12" s="111">
        <v>33.267543916000001</v>
      </c>
      <c r="E12" s="98">
        <v>28.706892175</v>
      </c>
      <c r="F12" s="98">
        <v>38.552744457000003</v>
      </c>
      <c r="G12" s="98">
        <v>9.2392411399999999E-2</v>
      </c>
      <c r="H12" s="100">
        <v>33.118725447000003</v>
      </c>
      <c r="I12" s="98">
        <v>30.586121545000001</v>
      </c>
      <c r="J12" s="98">
        <v>35.861035000000001</v>
      </c>
      <c r="K12" s="98">
        <v>1.1349660374999999</v>
      </c>
      <c r="L12" s="98">
        <v>0.979373402</v>
      </c>
      <c r="M12" s="98">
        <v>1.3152776088</v>
      </c>
      <c r="N12" s="98" t="s">
        <v>26</v>
      </c>
      <c r="O12" s="98" t="s">
        <v>26</v>
      </c>
      <c r="P12" s="98" t="s">
        <v>26</v>
      </c>
      <c r="Q12" s="98" t="s">
        <v>26</v>
      </c>
      <c r="R12" s="105" t="s">
        <v>26</v>
      </c>
      <c r="S12" s="97">
        <v>349</v>
      </c>
      <c r="T12" s="97">
        <v>17323</v>
      </c>
      <c r="U12" s="111">
        <v>19.554759566000001</v>
      </c>
      <c r="V12" s="98">
        <v>16.579038671999999</v>
      </c>
      <c r="W12" s="98">
        <v>23.064583492000001</v>
      </c>
      <c r="X12" s="98">
        <v>0.56657807849999997</v>
      </c>
      <c r="Y12" s="100">
        <v>20.146625873000001</v>
      </c>
      <c r="Z12" s="98">
        <v>18.140052831999999</v>
      </c>
      <c r="AA12" s="98">
        <v>22.375157217999998</v>
      </c>
      <c r="AB12" s="98">
        <v>0.95287678669999998</v>
      </c>
      <c r="AC12" s="98">
        <v>0.8078739626</v>
      </c>
      <c r="AD12" s="98">
        <v>1.1239057239000001</v>
      </c>
      <c r="AE12" s="97" t="s">
        <v>26</v>
      </c>
      <c r="AF12" s="98" t="s">
        <v>26</v>
      </c>
      <c r="AG12" s="98" t="s">
        <v>26</v>
      </c>
      <c r="AH12" s="98" t="s">
        <v>26</v>
      </c>
      <c r="AI12" s="105" t="s">
        <v>26</v>
      </c>
      <c r="AJ12" s="97">
        <v>233</v>
      </c>
      <c r="AK12" s="97">
        <v>17371</v>
      </c>
      <c r="AL12" s="111">
        <v>13.278093671000001</v>
      </c>
      <c r="AM12" s="98">
        <v>11.060379019999999</v>
      </c>
      <c r="AN12" s="98">
        <v>15.940481895</v>
      </c>
      <c r="AO12" s="98">
        <v>0.2375887558</v>
      </c>
      <c r="AP12" s="100">
        <v>13.413159864000001</v>
      </c>
      <c r="AQ12" s="98">
        <v>11.796876517999999</v>
      </c>
      <c r="AR12" s="98">
        <v>15.250889272</v>
      </c>
      <c r="AS12" s="98">
        <v>0.89572728359999998</v>
      </c>
      <c r="AT12" s="98">
        <v>0.74612241050000006</v>
      </c>
      <c r="AU12" s="98">
        <v>1.0753294036000001</v>
      </c>
      <c r="AV12" s="97" t="s">
        <v>26</v>
      </c>
      <c r="AW12" s="98" t="s">
        <v>26</v>
      </c>
      <c r="AX12" s="98" t="s">
        <v>26</v>
      </c>
      <c r="AY12" s="98" t="s">
        <v>26</v>
      </c>
      <c r="AZ12" s="105" t="s">
        <v>26</v>
      </c>
      <c r="BA12" s="98" t="s">
        <v>26</v>
      </c>
      <c r="BB12" s="98" t="s">
        <v>26</v>
      </c>
      <c r="BC12" s="98" t="s">
        <v>26</v>
      </c>
      <c r="BD12" s="98" t="s">
        <v>26</v>
      </c>
      <c r="BE12" s="98" t="s">
        <v>26</v>
      </c>
      <c r="BF12" s="97" t="s">
        <v>26</v>
      </c>
      <c r="BG12" s="98" t="s">
        <v>26</v>
      </c>
      <c r="BH12" s="98" t="s">
        <v>26</v>
      </c>
      <c r="BI12" s="98" t="s">
        <v>26</v>
      </c>
      <c r="BJ12" s="98" t="s">
        <v>26</v>
      </c>
      <c r="BK12" s="97" t="s">
        <v>26</v>
      </c>
      <c r="BL12" s="97" t="s">
        <v>26</v>
      </c>
      <c r="BM12" s="97" t="s">
        <v>26</v>
      </c>
      <c r="BN12" s="97" t="s">
        <v>26</v>
      </c>
      <c r="BO12" s="97" t="s">
        <v>26</v>
      </c>
      <c r="BP12" s="97" t="s">
        <v>26</v>
      </c>
      <c r="BQ12" s="97" t="s">
        <v>26</v>
      </c>
      <c r="BR12" s="98" t="s">
        <v>26</v>
      </c>
      <c r="BS12" s="98" t="s">
        <v>26</v>
      </c>
      <c r="BT12" s="98" t="s">
        <v>26</v>
      </c>
      <c r="BU12" s="98" t="s">
        <v>26</v>
      </c>
      <c r="BV12" s="109" t="s">
        <v>26</v>
      </c>
      <c r="BW12" s="110">
        <v>121.4</v>
      </c>
      <c r="BX12" s="110">
        <v>69.8</v>
      </c>
      <c r="BY12" s="110">
        <v>46.6</v>
      </c>
    </row>
    <row r="13" spans="1:77" x14ac:dyDescent="0.3">
      <c r="A13" t="s">
        <v>39</v>
      </c>
      <c r="B13" s="97">
        <v>253</v>
      </c>
      <c r="C13" s="97">
        <v>18110</v>
      </c>
      <c r="D13" s="111">
        <v>13.265875019999999</v>
      </c>
      <c r="E13" s="98">
        <v>11.101255668</v>
      </c>
      <c r="F13" s="98">
        <v>15.852570674000001</v>
      </c>
      <c r="G13" s="98">
        <v>2.716988E-18</v>
      </c>
      <c r="H13" s="100">
        <v>13.97018222</v>
      </c>
      <c r="I13" s="98">
        <v>12.350583844999999</v>
      </c>
      <c r="J13" s="98">
        <v>15.802167226</v>
      </c>
      <c r="K13" s="98">
        <v>0.45258278289999998</v>
      </c>
      <c r="L13" s="98">
        <v>0.37873394529999999</v>
      </c>
      <c r="M13" s="98">
        <v>0.54083130899999998</v>
      </c>
      <c r="N13" s="98" t="s">
        <v>26</v>
      </c>
      <c r="O13" s="98" t="s">
        <v>26</v>
      </c>
      <c r="P13" s="98" t="s">
        <v>26</v>
      </c>
      <c r="Q13" s="98" t="s">
        <v>26</v>
      </c>
      <c r="R13" s="105" t="s">
        <v>26</v>
      </c>
      <c r="S13" s="97">
        <v>185</v>
      </c>
      <c r="T13" s="97">
        <v>17372</v>
      </c>
      <c r="U13" s="111">
        <v>10.421756955999999</v>
      </c>
      <c r="V13" s="98">
        <v>8.5918254565000005</v>
      </c>
      <c r="W13" s="98">
        <v>12.641436747</v>
      </c>
      <c r="X13" s="98">
        <v>6.0648400000000002E-12</v>
      </c>
      <c r="Y13" s="100">
        <v>10.649320746000001</v>
      </c>
      <c r="Z13" s="98">
        <v>9.2201996596000004</v>
      </c>
      <c r="AA13" s="98">
        <v>12.299954072</v>
      </c>
      <c r="AB13" s="98">
        <v>0.50783801490000002</v>
      </c>
      <c r="AC13" s="98">
        <v>0.41866794660000001</v>
      </c>
      <c r="AD13" s="98">
        <v>0.61599998639999998</v>
      </c>
      <c r="AE13" s="97" t="s">
        <v>26</v>
      </c>
      <c r="AF13" s="98" t="s">
        <v>26</v>
      </c>
      <c r="AG13" s="98" t="s">
        <v>26</v>
      </c>
      <c r="AH13" s="98" t="s">
        <v>26</v>
      </c>
      <c r="AI13" s="105" t="s">
        <v>26</v>
      </c>
      <c r="AJ13" s="97">
        <v>143</v>
      </c>
      <c r="AK13" s="97">
        <v>17893</v>
      </c>
      <c r="AL13" s="111">
        <v>8.0693441365999998</v>
      </c>
      <c r="AM13" s="98">
        <v>6.5451017947999999</v>
      </c>
      <c r="AN13" s="98">
        <v>9.9485564681999996</v>
      </c>
      <c r="AO13" s="98">
        <v>1.2441674E-8</v>
      </c>
      <c r="AP13" s="100">
        <v>7.9919521601000003</v>
      </c>
      <c r="AQ13" s="98">
        <v>6.7837811155000001</v>
      </c>
      <c r="AR13" s="98">
        <v>9.4152948394999996</v>
      </c>
      <c r="AS13" s="98">
        <v>0.54435010650000004</v>
      </c>
      <c r="AT13" s="98">
        <v>0.44152620079999999</v>
      </c>
      <c r="AU13" s="98">
        <v>0.67111994249999996</v>
      </c>
      <c r="AV13" s="97" t="s">
        <v>26</v>
      </c>
      <c r="AW13" s="98" t="s">
        <v>26</v>
      </c>
      <c r="AX13" s="98" t="s">
        <v>26</v>
      </c>
      <c r="AY13" s="98" t="s">
        <v>26</v>
      </c>
      <c r="AZ13" s="105" t="s">
        <v>26</v>
      </c>
      <c r="BA13" s="98" t="s">
        <v>26</v>
      </c>
      <c r="BB13" s="98" t="s">
        <v>26</v>
      </c>
      <c r="BC13" s="98" t="s">
        <v>26</v>
      </c>
      <c r="BD13" s="98" t="s">
        <v>26</v>
      </c>
      <c r="BE13" s="98" t="s">
        <v>26</v>
      </c>
      <c r="BF13" s="97" t="s">
        <v>26</v>
      </c>
      <c r="BG13" s="98" t="s">
        <v>26</v>
      </c>
      <c r="BH13" s="98" t="s">
        <v>26</v>
      </c>
      <c r="BI13" s="98" t="s">
        <v>26</v>
      </c>
      <c r="BJ13" s="98" t="s">
        <v>26</v>
      </c>
      <c r="BK13" s="97">
        <v>1</v>
      </c>
      <c r="BL13" s="97">
        <v>2</v>
      </c>
      <c r="BM13" s="97">
        <v>3</v>
      </c>
      <c r="BN13" s="97" t="s">
        <v>26</v>
      </c>
      <c r="BO13" s="97" t="s">
        <v>26</v>
      </c>
      <c r="BP13" s="97" t="s">
        <v>26</v>
      </c>
      <c r="BQ13" s="97" t="s">
        <v>26</v>
      </c>
      <c r="BR13" s="98" t="s">
        <v>26</v>
      </c>
      <c r="BS13" s="98" t="s">
        <v>26</v>
      </c>
      <c r="BT13" s="98" t="s">
        <v>26</v>
      </c>
      <c r="BU13" s="98" t="s">
        <v>26</v>
      </c>
      <c r="BV13" s="109" t="s">
        <v>260</v>
      </c>
      <c r="BW13" s="110">
        <v>50.6</v>
      </c>
      <c r="BX13" s="110">
        <v>37</v>
      </c>
      <c r="BY13" s="110">
        <v>28.6</v>
      </c>
    </row>
    <row r="14" spans="1:77" x14ac:dyDescent="0.3">
      <c r="A14" t="s">
        <v>40</v>
      </c>
      <c r="B14" s="97">
        <v>1155</v>
      </c>
      <c r="C14" s="97">
        <v>21578</v>
      </c>
      <c r="D14" s="111">
        <v>54.383698951</v>
      </c>
      <c r="E14" s="98">
        <v>47.413823377</v>
      </c>
      <c r="F14" s="98">
        <v>62.378152634999999</v>
      </c>
      <c r="G14" s="98">
        <v>1.020873E-18</v>
      </c>
      <c r="H14" s="100">
        <v>53.526740197999999</v>
      </c>
      <c r="I14" s="98">
        <v>50.527128836000003</v>
      </c>
      <c r="J14" s="98">
        <v>56.704427547999998</v>
      </c>
      <c r="K14" s="98">
        <v>1.8553714534000001</v>
      </c>
      <c r="L14" s="98">
        <v>1.6175849765000001</v>
      </c>
      <c r="M14" s="98">
        <v>2.1281127607000001</v>
      </c>
      <c r="N14" s="98" t="s">
        <v>41</v>
      </c>
      <c r="O14" s="98">
        <v>0.10840999430000001</v>
      </c>
      <c r="P14" s="98">
        <v>9.1120008700000005E-2</v>
      </c>
      <c r="Q14" s="98">
        <v>0.12898074770000001</v>
      </c>
      <c r="R14" s="105">
        <v>1.22412E-138</v>
      </c>
      <c r="S14" s="97">
        <v>815</v>
      </c>
      <c r="T14" s="97">
        <v>21954</v>
      </c>
      <c r="U14" s="111">
        <v>35.741517262000002</v>
      </c>
      <c r="V14" s="98">
        <v>30.952540194000001</v>
      </c>
      <c r="W14" s="98">
        <v>41.271444869</v>
      </c>
      <c r="X14" s="98">
        <v>4.0586789999999998E-14</v>
      </c>
      <c r="Y14" s="100">
        <v>37.123075522000001</v>
      </c>
      <c r="Z14" s="98">
        <v>34.659928245000003</v>
      </c>
      <c r="AA14" s="98">
        <v>39.761269165000002</v>
      </c>
      <c r="AB14" s="98">
        <v>1.7416354319</v>
      </c>
      <c r="AC14" s="98">
        <v>1.5082751052000001</v>
      </c>
      <c r="AD14" s="98">
        <v>2.0111012687000001</v>
      </c>
      <c r="AE14" s="97" t="s">
        <v>45</v>
      </c>
      <c r="AF14" s="98">
        <v>0.11403820889999999</v>
      </c>
      <c r="AG14" s="98">
        <v>9.3545291799999999E-2</v>
      </c>
      <c r="AH14" s="98">
        <v>0.13902049820000001</v>
      </c>
      <c r="AI14" s="105">
        <v>2.2463799999999999E-102</v>
      </c>
      <c r="AJ14" s="97">
        <v>514</v>
      </c>
      <c r="AK14" s="97">
        <v>20150</v>
      </c>
      <c r="AL14" s="111">
        <v>24.414255879999999</v>
      </c>
      <c r="AM14" s="98">
        <v>20.896082365000002</v>
      </c>
      <c r="AN14" s="98">
        <v>28.524767453999999</v>
      </c>
      <c r="AO14" s="98">
        <v>3.2909399999999998E-10</v>
      </c>
      <c r="AP14" s="100">
        <v>25.508684863999999</v>
      </c>
      <c r="AQ14" s="98">
        <v>23.396084323</v>
      </c>
      <c r="AR14" s="98">
        <v>27.812047284999998</v>
      </c>
      <c r="AS14" s="98">
        <v>1.6469619543</v>
      </c>
      <c r="AT14" s="98">
        <v>1.409629391</v>
      </c>
      <c r="AU14" s="98">
        <v>1.9242530668</v>
      </c>
      <c r="AV14" s="97" t="s">
        <v>237</v>
      </c>
      <c r="AW14" s="98">
        <v>8.3170552699999997E-2</v>
      </c>
      <c r="AX14" s="98">
        <v>6.2704706299999996E-2</v>
      </c>
      <c r="AY14" s="98">
        <v>0.1103161347</v>
      </c>
      <c r="AZ14" s="105">
        <v>1.003393E-66</v>
      </c>
      <c r="BA14" s="98" t="s">
        <v>238</v>
      </c>
      <c r="BB14" s="98">
        <v>7.3048659200000005E-2</v>
      </c>
      <c r="BC14" s="98">
        <v>0.3879337813</v>
      </c>
      <c r="BD14" s="98">
        <v>0.13775317419999999</v>
      </c>
      <c r="BE14" s="98">
        <v>1.0924802244</v>
      </c>
      <c r="BF14" s="97" t="s">
        <v>234</v>
      </c>
      <c r="BG14" s="98">
        <v>0.70470137359999996</v>
      </c>
      <c r="BH14" s="98">
        <v>1.1639737814</v>
      </c>
      <c r="BI14" s="98">
        <v>0.53077148750000003</v>
      </c>
      <c r="BJ14" s="98">
        <v>2.55257676</v>
      </c>
      <c r="BK14" s="97">
        <v>1</v>
      </c>
      <c r="BL14" s="97">
        <v>2</v>
      </c>
      <c r="BM14" s="97">
        <v>3</v>
      </c>
      <c r="BN14" s="97" t="s">
        <v>263</v>
      </c>
      <c r="BO14" s="97" t="s">
        <v>263</v>
      </c>
      <c r="BP14" s="97" t="s">
        <v>263</v>
      </c>
      <c r="BQ14" s="97" t="s">
        <v>26</v>
      </c>
      <c r="BR14" s="98" t="s">
        <v>26</v>
      </c>
      <c r="BS14" s="98" t="s">
        <v>26</v>
      </c>
      <c r="BT14" s="98" t="s">
        <v>26</v>
      </c>
      <c r="BU14" s="98" t="s">
        <v>26</v>
      </c>
      <c r="BV14" s="109" t="s">
        <v>260</v>
      </c>
      <c r="BW14" s="110">
        <v>231</v>
      </c>
      <c r="BX14" s="110">
        <v>163</v>
      </c>
      <c r="BY14" s="110">
        <v>102.8</v>
      </c>
    </row>
    <row r="15" spans="1:77" x14ac:dyDescent="0.3">
      <c r="A15" t="s">
        <v>32</v>
      </c>
      <c r="B15" s="97">
        <v>608</v>
      </c>
      <c r="C15" s="97">
        <v>21725</v>
      </c>
      <c r="D15" s="111">
        <v>27.945924009999999</v>
      </c>
      <c r="E15" s="98">
        <v>24.095316059000002</v>
      </c>
      <c r="F15" s="98">
        <v>32.411887309000001</v>
      </c>
      <c r="G15" s="98">
        <v>0.52822529709999999</v>
      </c>
      <c r="H15" s="100">
        <v>27.986191024</v>
      </c>
      <c r="I15" s="98">
        <v>25.847765987999999</v>
      </c>
      <c r="J15" s="98">
        <v>30.301531220000001</v>
      </c>
      <c r="K15" s="98">
        <v>0.95341197170000003</v>
      </c>
      <c r="L15" s="98">
        <v>0.82204341449999996</v>
      </c>
      <c r="M15" s="98">
        <v>1.1057741863999999</v>
      </c>
      <c r="N15" s="98" t="s">
        <v>26</v>
      </c>
      <c r="O15" s="98" t="s">
        <v>26</v>
      </c>
      <c r="P15" s="98" t="s">
        <v>26</v>
      </c>
      <c r="Q15" s="98" t="s">
        <v>26</v>
      </c>
      <c r="R15" s="98" t="s">
        <v>26</v>
      </c>
      <c r="S15" s="97">
        <v>428</v>
      </c>
      <c r="T15" s="97">
        <v>22931</v>
      </c>
      <c r="U15" s="111">
        <v>18.417107057999999</v>
      </c>
      <c r="V15" s="98">
        <v>15.707699263</v>
      </c>
      <c r="W15" s="98">
        <v>21.593858317999999</v>
      </c>
      <c r="X15" s="98">
        <v>0.18260257129999999</v>
      </c>
      <c r="Y15" s="100">
        <v>18.664689720999998</v>
      </c>
      <c r="Z15" s="98">
        <v>16.977603827999999</v>
      </c>
      <c r="AA15" s="98">
        <v>20.519423465999999</v>
      </c>
      <c r="AB15" s="98">
        <v>0.89744053030000004</v>
      </c>
      <c r="AC15" s="98">
        <v>0.7654147805</v>
      </c>
      <c r="AD15" s="98">
        <v>1.0522392903</v>
      </c>
      <c r="AE15" s="97" t="s">
        <v>26</v>
      </c>
      <c r="AF15" s="97" t="s">
        <v>26</v>
      </c>
      <c r="AG15" s="97" t="s">
        <v>26</v>
      </c>
      <c r="AH15" s="97" t="s">
        <v>26</v>
      </c>
      <c r="AI15" s="97" t="s">
        <v>26</v>
      </c>
      <c r="AJ15" s="97">
        <v>243</v>
      </c>
      <c r="AK15" s="97">
        <v>22197</v>
      </c>
      <c r="AL15" s="111">
        <v>10.572990690999999</v>
      </c>
      <c r="AM15" s="98">
        <v>8.8185017254000009</v>
      </c>
      <c r="AN15" s="98">
        <v>12.676544795</v>
      </c>
      <c r="AO15" s="98">
        <v>2.6201669999999997E-4</v>
      </c>
      <c r="AP15" s="100">
        <v>10.947425328</v>
      </c>
      <c r="AQ15" s="98">
        <v>9.6540020587999997</v>
      </c>
      <c r="AR15" s="98">
        <v>12.414138776</v>
      </c>
      <c r="AS15" s="98">
        <v>0.71324366780000004</v>
      </c>
      <c r="AT15" s="98">
        <v>0.59488754880000005</v>
      </c>
      <c r="AU15" s="98">
        <v>0.85514738160000003</v>
      </c>
      <c r="AV15" s="97" t="s">
        <v>26</v>
      </c>
      <c r="AW15" s="97" t="s">
        <v>26</v>
      </c>
      <c r="AX15" s="97" t="s">
        <v>26</v>
      </c>
      <c r="AY15" s="97" t="s">
        <v>26</v>
      </c>
      <c r="AZ15" s="97" t="s">
        <v>26</v>
      </c>
      <c r="BA15" s="97" t="s">
        <v>26</v>
      </c>
      <c r="BB15" s="97" t="s">
        <v>26</v>
      </c>
      <c r="BC15" s="97" t="s">
        <v>26</v>
      </c>
      <c r="BD15" s="97" t="s">
        <v>26</v>
      </c>
      <c r="BE15" s="97" t="s">
        <v>26</v>
      </c>
      <c r="BF15" s="97" t="s">
        <v>26</v>
      </c>
      <c r="BG15" s="97" t="s">
        <v>26</v>
      </c>
      <c r="BH15" s="97" t="s">
        <v>26</v>
      </c>
      <c r="BI15" s="97" t="s">
        <v>26</v>
      </c>
      <c r="BJ15" s="97" t="s">
        <v>26</v>
      </c>
      <c r="BK15" s="97" t="s">
        <v>26</v>
      </c>
      <c r="BL15" s="97" t="s">
        <v>26</v>
      </c>
      <c r="BM15" s="97">
        <v>3</v>
      </c>
      <c r="BN15" s="97" t="s">
        <v>26</v>
      </c>
      <c r="BO15" s="97" t="s">
        <v>26</v>
      </c>
      <c r="BP15" s="97" t="s">
        <v>26</v>
      </c>
      <c r="BQ15" s="97" t="s">
        <v>26</v>
      </c>
      <c r="BR15" s="98" t="s">
        <v>26</v>
      </c>
      <c r="BS15" s="98" t="s">
        <v>26</v>
      </c>
      <c r="BT15" s="98" t="s">
        <v>26</v>
      </c>
      <c r="BU15" s="98" t="s">
        <v>26</v>
      </c>
      <c r="BV15" s="109">
        <v>3</v>
      </c>
      <c r="BW15" s="110">
        <v>121.6</v>
      </c>
      <c r="BX15" s="110">
        <v>85.6</v>
      </c>
      <c r="BY15" s="110">
        <v>48.6</v>
      </c>
    </row>
    <row r="16" spans="1:77" x14ac:dyDescent="0.3">
      <c r="A16" t="s">
        <v>33</v>
      </c>
      <c r="B16" s="97">
        <v>359</v>
      </c>
      <c r="C16" s="97">
        <v>23475</v>
      </c>
      <c r="D16" s="111">
        <v>15.033744242999999</v>
      </c>
      <c r="E16" s="98">
        <v>12.771002126999999</v>
      </c>
      <c r="F16" s="98">
        <v>17.697394747000001</v>
      </c>
      <c r="G16" s="98">
        <v>1.036053E-15</v>
      </c>
      <c r="H16" s="100">
        <v>15.29286475</v>
      </c>
      <c r="I16" s="98">
        <v>13.789996261000001</v>
      </c>
      <c r="J16" s="98">
        <v>16.959519626999999</v>
      </c>
      <c r="K16" s="98">
        <v>0.51289596780000002</v>
      </c>
      <c r="L16" s="98">
        <v>0.43569954290000001</v>
      </c>
      <c r="M16" s="98">
        <v>0.60376990990000001</v>
      </c>
      <c r="N16" s="98" t="s">
        <v>26</v>
      </c>
      <c r="O16" s="97" t="s">
        <v>26</v>
      </c>
      <c r="P16" s="97" t="s">
        <v>26</v>
      </c>
      <c r="Q16" s="97" t="s">
        <v>26</v>
      </c>
      <c r="R16" s="97" t="s">
        <v>26</v>
      </c>
      <c r="S16" s="97">
        <v>211</v>
      </c>
      <c r="T16" s="97">
        <v>22847</v>
      </c>
      <c r="U16" s="111">
        <v>8.6703354345000001</v>
      </c>
      <c r="V16" s="98">
        <v>7.1892365889000001</v>
      </c>
      <c r="W16" s="98">
        <v>10.456564562000001</v>
      </c>
      <c r="X16" s="98">
        <v>1.9729950000000001E-19</v>
      </c>
      <c r="Y16" s="100">
        <v>9.2353481857999995</v>
      </c>
      <c r="Z16" s="98">
        <v>8.0696396689000007</v>
      </c>
      <c r="AA16" s="98">
        <v>10.569450386</v>
      </c>
      <c r="AB16" s="98">
        <v>0.42249363080000002</v>
      </c>
      <c r="AC16" s="98">
        <v>0.35032170229999998</v>
      </c>
      <c r="AD16" s="98">
        <v>0.50953414220000004</v>
      </c>
      <c r="AE16" s="97" t="s">
        <v>26</v>
      </c>
      <c r="AF16" s="97" t="s">
        <v>26</v>
      </c>
      <c r="AG16" s="97" t="s">
        <v>26</v>
      </c>
      <c r="AH16" s="97" t="s">
        <v>26</v>
      </c>
      <c r="AI16" s="97" t="s">
        <v>26</v>
      </c>
      <c r="AJ16" s="97">
        <v>145</v>
      </c>
      <c r="AK16" s="97">
        <v>22700</v>
      </c>
      <c r="AL16" s="111">
        <v>6.3266647722</v>
      </c>
      <c r="AM16" s="98">
        <v>5.1341953819999997</v>
      </c>
      <c r="AN16" s="98">
        <v>7.7960973749000004</v>
      </c>
      <c r="AO16" s="98">
        <v>1.3429999999999999E-15</v>
      </c>
      <c r="AP16" s="100">
        <v>6.3876651981999997</v>
      </c>
      <c r="AQ16" s="98">
        <v>5.4281732991</v>
      </c>
      <c r="AR16" s="98">
        <v>7.5167582972</v>
      </c>
      <c r="AS16" s="98">
        <v>0.42679065170000002</v>
      </c>
      <c r="AT16" s="98">
        <v>0.34634782650000001</v>
      </c>
      <c r="AU16" s="98">
        <v>0.52591714580000004</v>
      </c>
      <c r="AV16" s="97" t="s">
        <v>26</v>
      </c>
      <c r="AW16" s="97" t="s">
        <v>26</v>
      </c>
      <c r="AX16" s="97" t="s">
        <v>26</v>
      </c>
      <c r="AY16" s="97" t="s">
        <v>26</v>
      </c>
      <c r="AZ16" s="97" t="s">
        <v>26</v>
      </c>
      <c r="BA16" s="97" t="s">
        <v>26</v>
      </c>
      <c r="BB16" s="97" t="s">
        <v>26</v>
      </c>
      <c r="BC16" s="97" t="s">
        <v>26</v>
      </c>
      <c r="BD16" s="97" t="s">
        <v>26</v>
      </c>
      <c r="BE16" s="97" t="s">
        <v>26</v>
      </c>
      <c r="BF16" s="97" t="s">
        <v>26</v>
      </c>
      <c r="BG16" s="97" t="s">
        <v>26</v>
      </c>
      <c r="BH16" s="97" t="s">
        <v>26</v>
      </c>
      <c r="BI16" s="97" t="s">
        <v>26</v>
      </c>
      <c r="BJ16" s="97" t="s">
        <v>26</v>
      </c>
      <c r="BK16" s="97">
        <v>1</v>
      </c>
      <c r="BL16" s="97">
        <v>2</v>
      </c>
      <c r="BM16" s="97">
        <v>3</v>
      </c>
      <c r="BN16" s="97" t="s">
        <v>26</v>
      </c>
      <c r="BO16" s="97" t="s">
        <v>26</v>
      </c>
      <c r="BP16" s="97" t="s">
        <v>26</v>
      </c>
      <c r="BQ16" s="97" t="s">
        <v>26</v>
      </c>
      <c r="BR16" s="98" t="s">
        <v>26</v>
      </c>
      <c r="BS16" s="98" t="s">
        <v>26</v>
      </c>
      <c r="BT16" s="98" t="s">
        <v>26</v>
      </c>
      <c r="BU16" s="98" t="s">
        <v>26</v>
      </c>
      <c r="BV16" s="109" t="s">
        <v>260</v>
      </c>
      <c r="BW16" s="110">
        <v>71.8</v>
      </c>
      <c r="BX16" s="110">
        <v>42.2</v>
      </c>
      <c r="BY16" s="110">
        <v>29</v>
      </c>
    </row>
    <row r="17" spans="1:77" x14ac:dyDescent="0.3">
      <c r="A17" t="s">
        <v>34</v>
      </c>
      <c r="B17" s="97">
        <v>217</v>
      </c>
      <c r="C17" s="97">
        <v>25385</v>
      </c>
      <c r="D17" s="111">
        <v>8.1268153858000005</v>
      </c>
      <c r="E17" s="98">
        <v>6.7548288528000002</v>
      </c>
      <c r="F17" s="98">
        <v>9.7774687936000007</v>
      </c>
      <c r="G17" s="98">
        <v>4.1656599999999999E-42</v>
      </c>
      <c r="H17" s="100">
        <v>8.5483553278999995</v>
      </c>
      <c r="I17" s="98">
        <v>7.4834048353</v>
      </c>
      <c r="J17" s="98">
        <v>9.7648570966000001</v>
      </c>
      <c r="K17" s="98">
        <v>0.277257001</v>
      </c>
      <c r="L17" s="98">
        <v>0.230449875</v>
      </c>
      <c r="M17" s="98">
        <v>0.33357121410000001</v>
      </c>
      <c r="N17" s="98" t="s">
        <v>26</v>
      </c>
      <c r="O17" s="97" t="s">
        <v>26</v>
      </c>
      <c r="P17" s="97" t="s">
        <v>26</v>
      </c>
      <c r="Q17" s="97" t="s">
        <v>26</v>
      </c>
      <c r="R17" s="97" t="s">
        <v>26</v>
      </c>
      <c r="S17" s="97">
        <v>151</v>
      </c>
      <c r="T17" s="97">
        <v>24571</v>
      </c>
      <c r="U17" s="111">
        <v>5.7082659294999996</v>
      </c>
      <c r="V17" s="98">
        <v>4.6442276683000001</v>
      </c>
      <c r="W17" s="98">
        <v>7.0160858273000004</v>
      </c>
      <c r="X17" s="98">
        <v>5.2509829999999998E-34</v>
      </c>
      <c r="Y17" s="100">
        <v>6.1454560253999997</v>
      </c>
      <c r="Z17" s="98">
        <v>5.2394333022000001</v>
      </c>
      <c r="AA17" s="98">
        <v>7.2081516419999998</v>
      </c>
      <c r="AB17" s="98">
        <v>0.27815602020000002</v>
      </c>
      <c r="AC17" s="98">
        <v>0.22630688569999999</v>
      </c>
      <c r="AD17" s="98">
        <v>0.3418843017</v>
      </c>
      <c r="AE17" s="97" t="s">
        <v>26</v>
      </c>
      <c r="AF17" s="97" t="s">
        <v>26</v>
      </c>
      <c r="AG17" s="97" t="s">
        <v>26</v>
      </c>
      <c r="AH17" s="97" t="s">
        <v>26</v>
      </c>
      <c r="AI17" s="97" t="s">
        <v>26</v>
      </c>
      <c r="AJ17" s="97">
        <v>68</v>
      </c>
      <c r="AK17" s="97">
        <v>22293</v>
      </c>
      <c r="AL17" s="111">
        <v>2.9231468084999999</v>
      </c>
      <c r="AM17" s="98">
        <v>2.2257349913</v>
      </c>
      <c r="AN17" s="98">
        <v>3.8390856492999998</v>
      </c>
      <c r="AO17" s="98">
        <v>1.7216829999999999E-31</v>
      </c>
      <c r="AP17" s="100">
        <v>3.0502848428</v>
      </c>
      <c r="AQ17" s="98">
        <v>2.4050108916999999</v>
      </c>
      <c r="AR17" s="98">
        <v>3.8686883515999999</v>
      </c>
      <c r="AS17" s="98">
        <v>0.19719264040000001</v>
      </c>
      <c r="AT17" s="98">
        <v>0.15014591760000001</v>
      </c>
      <c r="AU17" s="98">
        <v>0.2589809837</v>
      </c>
      <c r="AV17" s="97" t="s">
        <v>26</v>
      </c>
      <c r="AW17" s="97" t="s">
        <v>26</v>
      </c>
      <c r="AX17" s="97" t="s">
        <v>26</v>
      </c>
      <c r="AY17" s="97" t="s">
        <v>26</v>
      </c>
      <c r="AZ17" s="97" t="s">
        <v>26</v>
      </c>
      <c r="BA17" s="97" t="s">
        <v>26</v>
      </c>
      <c r="BB17" s="97" t="s">
        <v>26</v>
      </c>
      <c r="BC17" s="97" t="s">
        <v>26</v>
      </c>
      <c r="BD17" s="97" t="s">
        <v>26</v>
      </c>
      <c r="BE17" s="97" t="s">
        <v>26</v>
      </c>
      <c r="BF17" s="97" t="s">
        <v>26</v>
      </c>
      <c r="BG17" s="97" t="s">
        <v>26</v>
      </c>
      <c r="BH17" s="97" t="s">
        <v>26</v>
      </c>
      <c r="BI17" s="97" t="s">
        <v>26</v>
      </c>
      <c r="BJ17" s="97" t="s">
        <v>26</v>
      </c>
      <c r="BK17" s="97">
        <v>1</v>
      </c>
      <c r="BL17" s="97">
        <v>2</v>
      </c>
      <c r="BM17" s="97">
        <v>3</v>
      </c>
      <c r="BN17" s="97" t="s">
        <v>26</v>
      </c>
      <c r="BO17" s="97" t="s">
        <v>26</v>
      </c>
      <c r="BP17" s="97" t="s">
        <v>26</v>
      </c>
      <c r="BQ17" s="97" t="s">
        <v>26</v>
      </c>
      <c r="BR17" s="98" t="s">
        <v>26</v>
      </c>
      <c r="BS17" s="98" t="s">
        <v>26</v>
      </c>
      <c r="BT17" s="98" t="s">
        <v>26</v>
      </c>
      <c r="BU17" s="98" t="s">
        <v>26</v>
      </c>
      <c r="BV17" s="109" t="s">
        <v>260</v>
      </c>
      <c r="BW17" s="110">
        <v>43.4</v>
      </c>
      <c r="BX17" s="110">
        <v>30.2</v>
      </c>
      <c r="BY17" s="110">
        <v>13.6</v>
      </c>
    </row>
    <row r="18" spans="1:77" x14ac:dyDescent="0.3">
      <c r="A18" t="s">
        <v>42</v>
      </c>
      <c r="B18" s="97">
        <v>106</v>
      </c>
      <c r="C18" s="97">
        <v>28486</v>
      </c>
      <c r="D18" s="111">
        <v>3.5997452321000001</v>
      </c>
      <c r="E18" s="98">
        <v>2.8605127189999999</v>
      </c>
      <c r="F18" s="98">
        <v>4.5300150737999996</v>
      </c>
      <c r="G18" s="98">
        <v>1.6445860000000001E-71</v>
      </c>
      <c r="H18" s="100">
        <v>3.7211261672</v>
      </c>
      <c r="I18" s="98">
        <v>3.0760854311000001</v>
      </c>
      <c r="J18" s="98">
        <v>4.5014289305000004</v>
      </c>
      <c r="K18" s="98">
        <v>0.12281004550000001</v>
      </c>
      <c r="L18" s="98">
        <v>9.7590155600000006E-2</v>
      </c>
      <c r="M18" s="98">
        <v>0.15454742530000001</v>
      </c>
      <c r="N18" s="98" t="s">
        <v>26</v>
      </c>
      <c r="O18" s="97" t="s">
        <v>26</v>
      </c>
      <c r="P18" s="97" t="s">
        <v>26</v>
      </c>
      <c r="Q18" s="97" t="s">
        <v>26</v>
      </c>
      <c r="R18" s="97" t="s">
        <v>26</v>
      </c>
      <c r="S18" s="97">
        <v>73</v>
      </c>
      <c r="T18" s="97">
        <v>27921</v>
      </c>
      <c r="U18" s="111">
        <v>2.4723341833000001</v>
      </c>
      <c r="V18" s="98">
        <v>1.8980831457</v>
      </c>
      <c r="W18" s="98">
        <v>3.2203206311999999</v>
      </c>
      <c r="X18" s="98">
        <v>1.6911969999999998E-55</v>
      </c>
      <c r="Y18" s="100">
        <v>2.6145195373000001</v>
      </c>
      <c r="Z18" s="98">
        <v>2.0785778088</v>
      </c>
      <c r="AA18" s="98">
        <v>3.2886487972</v>
      </c>
      <c r="AB18" s="98">
        <v>0.1204734757</v>
      </c>
      <c r="AC18" s="98">
        <v>9.2491005200000004E-2</v>
      </c>
      <c r="AD18" s="98">
        <v>0.15692183609999999</v>
      </c>
      <c r="AE18" s="97" t="s">
        <v>26</v>
      </c>
      <c r="AF18" s="97" t="s">
        <v>26</v>
      </c>
      <c r="AG18" s="97" t="s">
        <v>26</v>
      </c>
      <c r="AH18" s="97" t="s">
        <v>26</v>
      </c>
      <c r="AI18" s="97" t="s">
        <v>26</v>
      </c>
      <c r="AJ18" s="97">
        <v>29</v>
      </c>
      <c r="AK18" s="97">
        <v>25914</v>
      </c>
      <c r="AL18" s="111">
        <v>1.1137083715</v>
      </c>
      <c r="AM18" s="98">
        <v>0.75611825929999998</v>
      </c>
      <c r="AN18" s="98">
        <v>1.6404131516</v>
      </c>
      <c r="AO18" s="98">
        <v>3.2444820000000001E-39</v>
      </c>
      <c r="AP18" s="100">
        <v>1.1190862081999999</v>
      </c>
      <c r="AQ18" s="98">
        <v>0.77767723330000005</v>
      </c>
      <c r="AR18" s="98">
        <v>1.6103775292</v>
      </c>
      <c r="AS18" s="98">
        <v>7.5129683500000002E-2</v>
      </c>
      <c r="AT18" s="98">
        <v>5.10070023E-2</v>
      </c>
      <c r="AU18" s="98">
        <v>0.11066067559999999</v>
      </c>
      <c r="AV18" s="97" t="s">
        <v>26</v>
      </c>
      <c r="AW18" s="97" t="s">
        <v>26</v>
      </c>
      <c r="AX18" s="97" t="s">
        <v>26</v>
      </c>
      <c r="AY18" s="97" t="s">
        <v>26</v>
      </c>
      <c r="AZ18" s="97" t="s">
        <v>26</v>
      </c>
      <c r="BA18" s="97" t="s">
        <v>26</v>
      </c>
      <c r="BB18" s="97" t="s">
        <v>26</v>
      </c>
      <c r="BC18" s="97" t="s">
        <v>26</v>
      </c>
      <c r="BD18" s="97" t="s">
        <v>26</v>
      </c>
      <c r="BE18" s="97" t="s">
        <v>26</v>
      </c>
      <c r="BF18" s="97" t="s">
        <v>26</v>
      </c>
      <c r="BG18" s="97" t="s">
        <v>26</v>
      </c>
      <c r="BH18" s="97" t="s">
        <v>26</v>
      </c>
      <c r="BI18" s="97" t="s">
        <v>26</v>
      </c>
      <c r="BJ18" s="97" t="s">
        <v>26</v>
      </c>
      <c r="BK18" s="97">
        <v>1</v>
      </c>
      <c r="BL18" s="97">
        <v>2</v>
      </c>
      <c r="BM18" s="97">
        <v>3</v>
      </c>
      <c r="BN18" s="97" t="s">
        <v>26</v>
      </c>
      <c r="BO18" s="97" t="s">
        <v>26</v>
      </c>
      <c r="BP18" s="97" t="s">
        <v>26</v>
      </c>
      <c r="BQ18" s="97" t="s">
        <v>26</v>
      </c>
      <c r="BR18" s="98" t="s">
        <v>26</v>
      </c>
      <c r="BS18" s="98" t="s">
        <v>26</v>
      </c>
      <c r="BT18" s="98" t="s">
        <v>26</v>
      </c>
      <c r="BU18" s="98" t="s">
        <v>26</v>
      </c>
      <c r="BV18" s="109" t="s">
        <v>260</v>
      </c>
      <c r="BW18" s="110">
        <v>21.2</v>
      </c>
      <c r="BX18" s="110">
        <v>14.6</v>
      </c>
      <c r="BY18" s="110">
        <v>5.8</v>
      </c>
    </row>
    <row r="19" spans="1:77" x14ac:dyDescent="0.3">
      <c r="A19" t="s">
        <v>43</v>
      </c>
      <c r="B19" s="97">
        <v>6202</v>
      </c>
      <c r="C19" s="97">
        <v>215826</v>
      </c>
      <c r="D19" s="111">
        <v>29.311488463</v>
      </c>
      <c r="E19" s="98">
        <v>25.848042052</v>
      </c>
      <c r="F19" s="98">
        <v>33.239011071999997</v>
      </c>
      <c r="G19" s="98" t="s">
        <v>26</v>
      </c>
      <c r="H19" s="100">
        <v>28.736111497</v>
      </c>
      <c r="I19" s="98">
        <v>28.029766042999999</v>
      </c>
      <c r="J19" s="98">
        <v>29.460256739999998</v>
      </c>
      <c r="K19" s="98" t="s">
        <v>26</v>
      </c>
      <c r="L19" s="98" t="s">
        <v>26</v>
      </c>
      <c r="M19" s="98" t="s">
        <v>26</v>
      </c>
      <c r="N19" s="98" t="s">
        <v>26</v>
      </c>
      <c r="O19" s="97" t="s">
        <v>26</v>
      </c>
      <c r="P19" s="97" t="s">
        <v>26</v>
      </c>
      <c r="Q19" s="97" t="s">
        <v>26</v>
      </c>
      <c r="R19" s="97" t="s">
        <v>26</v>
      </c>
      <c r="S19" s="97">
        <v>4466</v>
      </c>
      <c r="T19" s="97">
        <v>209786</v>
      </c>
      <c r="U19" s="111">
        <v>20.521813352999999</v>
      </c>
      <c r="V19" s="98">
        <v>18.069954881000001</v>
      </c>
      <c r="W19" s="98">
        <v>23.306357213999998</v>
      </c>
      <c r="X19" s="98" t="s">
        <v>26</v>
      </c>
      <c r="Y19" s="100">
        <v>21.288360520000001</v>
      </c>
      <c r="Z19" s="98">
        <v>20.673073253999998</v>
      </c>
      <c r="AA19" s="98">
        <v>21.921960419000001</v>
      </c>
      <c r="AB19" s="98" t="s">
        <v>26</v>
      </c>
      <c r="AC19" s="98" t="s">
        <v>26</v>
      </c>
      <c r="AD19" s="98" t="s">
        <v>26</v>
      </c>
      <c r="AE19" s="97" t="s">
        <v>26</v>
      </c>
      <c r="AF19" s="97" t="s">
        <v>26</v>
      </c>
      <c r="AG19" s="97" t="s">
        <v>26</v>
      </c>
      <c r="AH19" s="97" t="s">
        <v>26</v>
      </c>
      <c r="AI19" s="97" t="s">
        <v>26</v>
      </c>
      <c r="AJ19" s="97">
        <v>3002</v>
      </c>
      <c r="AK19" s="97">
        <v>202512</v>
      </c>
      <c r="AL19" s="111">
        <v>14.823812909999999</v>
      </c>
      <c r="AM19" s="98">
        <v>14.302908487</v>
      </c>
      <c r="AN19" s="98">
        <v>15.363688399000001</v>
      </c>
      <c r="AO19" s="98" t="s">
        <v>26</v>
      </c>
      <c r="AP19" s="100">
        <v>14.823812909999999</v>
      </c>
      <c r="AQ19" s="98">
        <v>14.302908487</v>
      </c>
      <c r="AR19" s="98">
        <v>15.363688399000001</v>
      </c>
      <c r="AS19" s="98" t="s">
        <v>26</v>
      </c>
      <c r="AT19" s="98" t="s">
        <v>26</v>
      </c>
      <c r="AU19" s="98" t="s">
        <v>26</v>
      </c>
      <c r="AV19" s="97" t="s">
        <v>26</v>
      </c>
      <c r="AW19" s="97" t="s">
        <v>26</v>
      </c>
      <c r="AX19" s="97" t="s">
        <v>26</v>
      </c>
      <c r="AY19" s="97" t="s">
        <v>26</v>
      </c>
      <c r="AZ19" s="97" t="s">
        <v>26</v>
      </c>
      <c r="BA19" s="97" t="s">
        <v>26</v>
      </c>
      <c r="BB19" s="97" t="s">
        <v>26</v>
      </c>
      <c r="BC19" s="97" t="s">
        <v>26</v>
      </c>
      <c r="BD19" s="97" t="s">
        <v>26</v>
      </c>
      <c r="BE19" s="97" t="s">
        <v>26</v>
      </c>
      <c r="BF19" s="97" t="s">
        <v>26</v>
      </c>
      <c r="BG19" s="97" t="s">
        <v>26</v>
      </c>
      <c r="BH19" s="97" t="s">
        <v>26</v>
      </c>
      <c r="BI19" s="97" t="s">
        <v>26</v>
      </c>
      <c r="BJ19" s="97" t="s">
        <v>26</v>
      </c>
      <c r="BK19" s="97" t="s">
        <v>26</v>
      </c>
      <c r="BL19" s="97" t="s">
        <v>26</v>
      </c>
      <c r="BM19" s="97" t="s">
        <v>26</v>
      </c>
      <c r="BN19" s="97" t="s">
        <v>26</v>
      </c>
      <c r="BO19" s="97" t="s">
        <v>26</v>
      </c>
      <c r="BP19" s="97" t="s">
        <v>26</v>
      </c>
      <c r="BQ19" s="97" t="s">
        <v>26</v>
      </c>
      <c r="BR19" s="98" t="s">
        <v>26</v>
      </c>
      <c r="BS19" s="98" t="s">
        <v>26</v>
      </c>
      <c r="BT19" s="98" t="s">
        <v>26</v>
      </c>
      <c r="BU19" s="98" t="s">
        <v>26</v>
      </c>
      <c r="BV19" s="109" t="s">
        <v>26</v>
      </c>
      <c r="BW19" s="110">
        <v>1240.4000000000001</v>
      </c>
      <c r="BX19" s="110">
        <v>893.2</v>
      </c>
      <c r="BY19" s="110">
        <v>600.4</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2" customWidth="1"/>
    <col min="2" max="2" width="20.77734375" style="71" customWidth="1"/>
    <col min="3" max="7" width="20.77734375" style="72" customWidth="1"/>
    <col min="8" max="8" width="20.77734375" style="71" customWidth="1"/>
    <col min="9" max="10" width="20.77734375" style="72" customWidth="1"/>
    <col min="11" max="12" width="10.5546875" style="72" customWidth="1"/>
    <col min="13" max="16384" width="9.33203125" style="72"/>
  </cols>
  <sheetData>
    <row r="1" spans="1:16" s="55" customFormat="1" ht="18.899999999999999" customHeight="1" x14ac:dyDescent="0.3">
      <c r="A1" s="115" t="s">
        <v>453</v>
      </c>
      <c r="B1" s="54"/>
      <c r="C1" s="54"/>
      <c r="D1" s="54"/>
      <c r="E1" s="54"/>
      <c r="F1" s="54"/>
      <c r="G1" s="54"/>
      <c r="H1" s="54"/>
      <c r="I1" s="54"/>
      <c r="J1" s="54"/>
      <c r="K1" s="54"/>
      <c r="L1" s="54"/>
    </row>
    <row r="2" spans="1:16" s="55" customFormat="1" ht="18.899999999999999" customHeight="1" x14ac:dyDescent="0.3">
      <c r="A2" s="1" t="s">
        <v>459</v>
      </c>
      <c r="B2" s="56"/>
      <c r="C2" s="56"/>
      <c r="D2" s="56"/>
      <c r="E2" s="56"/>
      <c r="F2" s="56"/>
      <c r="G2" s="56"/>
      <c r="H2" s="56"/>
      <c r="I2" s="56"/>
      <c r="J2" s="56"/>
      <c r="K2" s="54"/>
      <c r="L2" s="54"/>
    </row>
    <row r="3" spans="1:16" s="59" customFormat="1" ht="54" customHeight="1" x14ac:dyDescent="0.3">
      <c r="A3" s="113" t="s">
        <v>460</v>
      </c>
      <c r="B3" s="57" t="s">
        <v>427</v>
      </c>
      <c r="C3" s="57" t="s">
        <v>433</v>
      </c>
      <c r="D3" s="57" t="s">
        <v>434</v>
      </c>
      <c r="E3" s="57" t="s">
        <v>428</v>
      </c>
      <c r="F3" s="57" t="s">
        <v>435</v>
      </c>
      <c r="G3" s="57" t="s">
        <v>436</v>
      </c>
      <c r="H3" s="57" t="s">
        <v>429</v>
      </c>
      <c r="I3" s="57" t="s">
        <v>437</v>
      </c>
      <c r="J3" s="57" t="s">
        <v>438</v>
      </c>
      <c r="O3" s="60"/>
      <c r="P3" s="60"/>
    </row>
    <row r="4" spans="1:16" s="55" customFormat="1" ht="18.899999999999999" customHeight="1" x14ac:dyDescent="0.3">
      <c r="A4" s="76" t="s">
        <v>280</v>
      </c>
      <c r="B4" s="62">
        <v>14.6</v>
      </c>
      <c r="C4" s="63">
        <v>5.6782825140000002</v>
      </c>
      <c r="D4" s="63">
        <v>5.2488169430999996</v>
      </c>
      <c r="E4" s="62">
        <v>12.4</v>
      </c>
      <c r="F4" s="63">
        <v>4.0106087069000003</v>
      </c>
      <c r="G4" s="63">
        <v>3.5849218615999998</v>
      </c>
      <c r="H4" s="62">
        <v>5.8</v>
      </c>
      <c r="I4" s="63">
        <v>2.0760254850000002</v>
      </c>
      <c r="J4" s="77">
        <v>1.9916497044999999</v>
      </c>
    </row>
    <row r="5" spans="1:16" s="55" customFormat="1" ht="18.899999999999999" customHeight="1" x14ac:dyDescent="0.3">
      <c r="A5" s="76" t="s">
        <v>281</v>
      </c>
      <c r="B5" s="62" t="s">
        <v>442</v>
      </c>
      <c r="C5" s="63" t="s">
        <v>442</v>
      </c>
      <c r="D5" s="63" t="s">
        <v>442</v>
      </c>
      <c r="E5" s="62" t="s">
        <v>442</v>
      </c>
      <c r="F5" s="63" t="s">
        <v>442</v>
      </c>
      <c r="G5" s="63" t="s">
        <v>442</v>
      </c>
      <c r="H5" s="62" t="s">
        <v>442</v>
      </c>
      <c r="I5" s="63" t="s">
        <v>442</v>
      </c>
      <c r="J5" s="77" t="s">
        <v>442</v>
      </c>
    </row>
    <row r="6" spans="1:16" s="55" customFormat="1" ht="18.899999999999999" customHeight="1" x14ac:dyDescent="0.3">
      <c r="A6" s="76" t="s">
        <v>282</v>
      </c>
      <c r="B6" s="62">
        <v>16.8</v>
      </c>
      <c r="C6" s="63">
        <v>9.6463022507999998</v>
      </c>
      <c r="D6" s="63">
        <v>9.3545463903999995</v>
      </c>
      <c r="E6" s="62">
        <v>11.4</v>
      </c>
      <c r="F6" s="63">
        <v>6.1916141646999998</v>
      </c>
      <c r="G6" s="63">
        <v>6.2660872960000003</v>
      </c>
      <c r="H6" s="62">
        <v>10</v>
      </c>
      <c r="I6" s="63">
        <v>5.4277029960999998</v>
      </c>
      <c r="J6" s="77">
        <v>5.3291092857000004</v>
      </c>
    </row>
    <row r="7" spans="1:16" s="55" customFormat="1" ht="18.899999999999999" customHeight="1" x14ac:dyDescent="0.3">
      <c r="A7" s="76" t="s">
        <v>283</v>
      </c>
      <c r="B7" s="62">
        <v>20.2</v>
      </c>
      <c r="C7" s="63">
        <v>9.7499758663999998</v>
      </c>
      <c r="D7" s="63">
        <v>9.3723739396999992</v>
      </c>
      <c r="E7" s="62">
        <v>8.6</v>
      </c>
      <c r="F7" s="63">
        <v>4.3846232282999997</v>
      </c>
      <c r="G7" s="63">
        <v>4.0995009963999998</v>
      </c>
      <c r="H7" s="62">
        <v>8.8000000000000007</v>
      </c>
      <c r="I7" s="63">
        <v>4.7914624850000003</v>
      </c>
      <c r="J7" s="77">
        <v>4.4901039384999999</v>
      </c>
    </row>
    <row r="8" spans="1:16" s="55" customFormat="1" ht="18.899999999999999" customHeight="1" x14ac:dyDescent="0.3">
      <c r="A8" s="76" t="s">
        <v>284</v>
      </c>
      <c r="B8" s="62">
        <v>15.8</v>
      </c>
      <c r="C8" s="63">
        <v>12.543664655000001</v>
      </c>
      <c r="D8" s="63">
        <v>12.522467748</v>
      </c>
      <c r="E8" s="62">
        <v>17.600000000000001</v>
      </c>
      <c r="F8" s="63">
        <v>13.939489941</v>
      </c>
      <c r="G8" s="63">
        <v>14.405517116</v>
      </c>
      <c r="H8" s="62">
        <v>5.8</v>
      </c>
      <c r="I8" s="63">
        <v>4.6185698359999998</v>
      </c>
      <c r="J8" s="77">
        <v>4.5137608936999998</v>
      </c>
    </row>
    <row r="9" spans="1:16" s="55" customFormat="1" ht="18.899999999999999" customHeight="1" x14ac:dyDescent="0.3">
      <c r="A9" s="76" t="s">
        <v>285</v>
      </c>
      <c r="B9" s="62">
        <v>28.2</v>
      </c>
      <c r="C9" s="63">
        <v>12.677575976</v>
      </c>
      <c r="D9" s="63">
        <v>11.889847113</v>
      </c>
      <c r="E9" s="62">
        <v>24.4</v>
      </c>
      <c r="F9" s="63">
        <v>10.267631712</v>
      </c>
      <c r="G9" s="63">
        <v>9.6082557849000008</v>
      </c>
      <c r="H9" s="62">
        <v>11.8</v>
      </c>
      <c r="I9" s="63">
        <v>5.1384776171000004</v>
      </c>
      <c r="J9" s="77">
        <v>4.9891367067000001</v>
      </c>
    </row>
    <row r="10" spans="1:16" s="55" customFormat="1" ht="18.899999999999999" customHeight="1" x14ac:dyDescent="0.3">
      <c r="A10" s="76" t="s">
        <v>286</v>
      </c>
      <c r="B10" s="62">
        <v>15.6</v>
      </c>
      <c r="C10" s="63">
        <v>11.307625399000001</v>
      </c>
      <c r="D10" s="63">
        <v>10.860998107</v>
      </c>
      <c r="E10" s="62">
        <v>7.8</v>
      </c>
      <c r="F10" s="63">
        <v>6.0766593955000001</v>
      </c>
      <c r="G10" s="63">
        <v>5.5987183091999997</v>
      </c>
      <c r="H10" s="62">
        <v>6</v>
      </c>
      <c r="I10" s="63">
        <v>4.6963055729000001</v>
      </c>
      <c r="J10" s="77">
        <v>4.4694751780999997</v>
      </c>
    </row>
    <row r="11" spans="1:16" s="55" customFormat="1" ht="18.899999999999999" customHeight="1" x14ac:dyDescent="0.3">
      <c r="A11" s="76" t="s">
        <v>287</v>
      </c>
      <c r="B11" s="62">
        <v>52.6</v>
      </c>
      <c r="C11" s="63">
        <v>16.382210041</v>
      </c>
      <c r="D11" s="63">
        <v>16.021042555000001</v>
      </c>
      <c r="E11" s="62">
        <v>38.6</v>
      </c>
      <c r="F11" s="63">
        <v>13.508784209</v>
      </c>
      <c r="G11" s="63">
        <v>12.748027403</v>
      </c>
      <c r="H11" s="62">
        <v>22</v>
      </c>
      <c r="I11" s="63">
        <v>8.3409159842000005</v>
      </c>
      <c r="J11" s="77">
        <v>7.9749724612000001</v>
      </c>
    </row>
    <row r="12" spans="1:16" s="55" customFormat="1" ht="18.899999999999999" customHeight="1" x14ac:dyDescent="0.3">
      <c r="A12" s="76" t="s">
        <v>288</v>
      </c>
      <c r="B12" s="62">
        <v>42.2</v>
      </c>
      <c r="C12" s="63">
        <v>31.226875832000001</v>
      </c>
      <c r="D12" s="63">
        <v>30.530779391999999</v>
      </c>
      <c r="E12" s="62">
        <v>22.4</v>
      </c>
      <c r="F12" s="63">
        <v>16.961986975999999</v>
      </c>
      <c r="G12" s="63">
        <v>16.272977702999999</v>
      </c>
      <c r="H12" s="62">
        <v>16.8</v>
      </c>
      <c r="I12" s="63">
        <v>14.690451207000001</v>
      </c>
      <c r="J12" s="77">
        <v>14.109368127</v>
      </c>
    </row>
    <row r="13" spans="1:16" s="55" customFormat="1" ht="18.899999999999999" customHeight="1" x14ac:dyDescent="0.3">
      <c r="A13" s="76" t="s">
        <v>289</v>
      </c>
      <c r="B13" s="62">
        <v>18.8</v>
      </c>
      <c r="C13" s="63">
        <v>10.76500229</v>
      </c>
      <c r="D13" s="63">
        <v>10.353631740999999</v>
      </c>
      <c r="E13" s="62">
        <v>16</v>
      </c>
      <c r="F13" s="63">
        <v>10.331912695</v>
      </c>
      <c r="G13" s="63">
        <v>9.2978029416000005</v>
      </c>
      <c r="H13" s="62">
        <v>12.8</v>
      </c>
      <c r="I13" s="63">
        <v>8.5321957071999996</v>
      </c>
      <c r="J13" s="77">
        <v>8.5263037213999997</v>
      </c>
    </row>
    <row r="14" spans="1:16" s="55" customFormat="1" ht="18.899999999999999" customHeight="1" x14ac:dyDescent="0.3">
      <c r="A14" s="76" t="s">
        <v>290</v>
      </c>
      <c r="B14" s="62">
        <v>100.8</v>
      </c>
      <c r="C14" s="63">
        <v>49.180327869000003</v>
      </c>
      <c r="D14" s="63">
        <v>50.133017211000002</v>
      </c>
      <c r="E14" s="62">
        <v>65.400000000000006</v>
      </c>
      <c r="F14" s="63">
        <v>31.387982338</v>
      </c>
      <c r="G14" s="63">
        <v>30.094338898</v>
      </c>
      <c r="H14" s="62">
        <v>36.6</v>
      </c>
      <c r="I14" s="63">
        <v>20.902341519</v>
      </c>
      <c r="J14" s="77">
        <v>18.962211242999999</v>
      </c>
    </row>
    <row r="15" spans="1:16" s="55" customFormat="1" ht="18.899999999999999" customHeight="1" x14ac:dyDescent="0.3">
      <c r="A15" s="76" t="s">
        <v>291</v>
      </c>
      <c r="B15" s="62">
        <v>109</v>
      </c>
      <c r="C15" s="63">
        <v>67.760785776000006</v>
      </c>
      <c r="D15" s="63">
        <v>71.933462227000007</v>
      </c>
      <c r="E15" s="62">
        <v>72.8</v>
      </c>
      <c r="F15" s="63">
        <v>43.618933493</v>
      </c>
      <c r="G15" s="63">
        <v>42.794956104999997</v>
      </c>
      <c r="H15" s="62">
        <v>43.2</v>
      </c>
      <c r="I15" s="63">
        <v>27.663934426000001</v>
      </c>
      <c r="J15" s="77">
        <v>26.815736998999999</v>
      </c>
    </row>
    <row r="16" spans="1:16" s="55" customFormat="1" ht="18.899999999999999" customHeight="1" x14ac:dyDescent="0.3">
      <c r="A16" s="76" t="s">
        <v>292</v>
      </c>
      <c r="B16" s="62">
        <v>464.4</v>
      </c>
      <c r="C16" s="63">
        <v>20.127945077</v>
      </c>
      <c r="D16" s="63">
        <v>14.690059707</v>
      </c>
      <c r="E16" s="62">
        <v>311.60000000000002</v>
      </c>
      <c r="F16" s="63">
        <v>13.57485776</v>
      </c>
      <c r="G16" s="63">
        <v>9.6309908475999997</v>
      </c>
      <c r="H16" s="62">
        <v>188</v>
      </c>
      <c r="I16" s="63">
        <v>8.7753692189999999</v>
      </c>
      <c r="J16" s="77">
        <v>6.4263453418000003</v>
      </c>
    </row>
    <row r="17" spans="1:10" s="55" customFormat="1" ht="18.899999999999999" customHeight="1" x14ac:dyDescent="0.3">
      <c r="A17" s="76" t="s">
        <v>293</v>
      </c>
      <c r="B17" s="62" t="s">
        <v>442</v>
      </c>
      <c r="C17" s="63" t="s">
        <v>442</v>
      </c>
      <c r="D17" s="63" t="s">
        <v>442</v>
      </c>
      <c r="E17" s="62" t="s">
        <v>442</v>
      </c>
      <c r="F17" s="63" t="s">
        <v>442</v>
      </c>
      <c r="G17" s="63" t="s">
        <v>442</v>
      </c>
      <c r="H17" s="62" t="s">
        <v>442</v>
      </c>
      <c r="I17" s="63" t="s">
        <v>442</v>
      </c>
      <c r="J17" s="77" t="s">
        <v>442</v>
      </c>
    </row>
    <row r="18" spans="1:10" s="55" customFormat="1" ht="18.899999999999999" customHeight="1" x14ac:dyDescent="0.3">
      <c r="A18" s="78" t="s">
        <v>167</v>
      </c>
      <c r="B18" s="79">
        <v>445.2</v>
      </c>
      <c r="C18" s="80">
        <v>19.769445283</v>
      </c>
      <c r="D18" s="80">
        <v>19.986815610000001</v>
      </c>
      <c r="E18" s="79">
        <v>302.2</v>
      </c>
      <c r="F18" s="80">
        <v>13.499991066</v>
      </c>
      <c r="G18" s="80">
        <v>13.02798647</v>
      </c>
      <c r="H18" s="79">
        <v>182.2</v>
      </c>
      <c r="I18" s="80">
        <v>8.7009675170000005</v>
      </c>
      <c r="J18" s="81">
        <v>8.1653568821999993</v>
      </c>
    </row>
    <row r="19" spans="1:10" s="55" customFormat="1" ht="18.899999999999999" customHeight="1" x14ac:dyDescent="0.3">
      <c r="A19" s="82" t="s">
        <v>27</v>
      </c>
      <c r="B19" s="83">
        <v>1240.4000000000001</v>
      </c>
      <c r="C19" s="84">
        <v>28.736111497</v>
      </c>
      <c r="D19" s="84">
        <v>29.304766848</v>
      </c>
      <c r="E19" s="83">
        <v>893.2</v>
      </c>
      <c r="F19" s="84">
        <v>21.288360520000001</v>
      </c>
      <c r="G19" s="84">
        <v>20.482713404999998</v>
      </c>
      <c r="H19" s="83">
        <v>600.4</v>
      </c>
      <c r="I19" s="84">
        <v>14.823812909999999</v>
      </c>
      <c r="J19" s="85">
        <v>14.823812909999999</v>
      </c>
    </row>
    <row r="20" spans="1:10" ht="18.899999999999999" customHeight="1" x14ac:dyDescent="0.25">
      <c r="A20" s="70" t="s">
        <v>413</v>
      </c>
    </row>
    <row r="22" spans="1:10" ht="15.6" x14ac:dyDescent="0.3">
      <c r="A22" s="116" t="s">
        <v>471</v>
      </c>
      <c r="B22" s="73"/>
      <c r="C22" s="73"/>
      <c r="D22" s="73"/>
      <c r="E22" s="73"/>
      <c r="F22" s="73"/>
      <c r="G22" s="73"/>
      <c r="H22" s="73"/>
      <c r="I22" s="73"/>
      <c r="J22"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2" customWidth="1"/>
    <col min="2" max="2" width="20.77734375" style="71" customWidth="1"/>
    <col min="3" max="7" width="20.77734375" style="72" customWidth="1"/>
    <col min="8" max="8" width="20.77734375" style="71" customWidth="1"/>
    <col min="9" max="10" width="20.77734375" style="72" customWidth="1"/>
    <col min="11" max="12" width="10.5546875" style="72" customWidth="1"/>
    <col min="13" max="16384" width="9.33203125" style="72"/>
  </cols>
  <sheetData>
    <row r="1" spans="1:16" s="55" customFormat="1" ht="18.899999999999999" customHeight="1" x14ac:dyDescent="0.3">
      <c r="A1" s="115" t="s">
        <v>462</v>
      </c>
      <c r="B1" s="54"/>
      <c r="C1" s="54"/>
      <c r="D1" s="54"/>
      <c r="E1" s="54"/>
      <c r="F1" s="54"/>
      <c r="G1" s="54"/>
      <c r="H1" s="54"/>
      <c r="I1" s="54"/>
      <c r="J1" s="54"/>
      <c r="K1" s="54"/>
      <c r="L1" s="54"/>
    </row>
    <row r="2" spans="1:16" s="55" customFormat="1" ht="18.899999999999999" customHeight="1" x14ac:dyDescent="0.3">
      <c r="A2" s="1" t="s">
        <v>459</v>
      </c>
      <c r="B2" s="56"/>
      <c r="C2" s="56"/>
      <c r="D2" s="56"/>
      <c r="E2" s="56"/>
      <c r="F2" s="56"/>
      <c r="G2" s="56"/>
      <c r="H2" s="56"/>
      <c r="I2" s="56"/>
      <c r="J2" s="56"/>
      <c r="K2" s="54"/>
      <c r="L2" s="54"/>
    </row>
    <row r="3" spans="1:16" s="59" customFormat="1" ht="54" customHeight="1" x14ac:dyDescent="0.3">
      <c r="A3" s="113" t="s">
        <v>461</v>
      </c>
      <c r="B3" s="57" t="s">
        <v>427</v>
      </c>
      <c r="C3" s="57" t="s">
        <v>433</v>
      </c>
      <c r="D3" s="57" t="s">
        <v>434</v>
      </c>
      <c r="E3" s="57" t="s">
        <v>428</v>
      </c>
      <c r="F3" s="57" t="s">
        <v>435</v>
      </c>
      <c r="G3" s="57" t="s">
        <v>436</v>
      </c>
      <c r="H3" s="57" t="s">
        <v>429</v>
      </c>
      <c r="I3" s="57" t="s">
        <v>437</v>
      </c>
      <c r="J3" s="57" t="s">
        <v>438</v>
      </c>
      <c r="O3" s="60"/>
      <c r="P3" s="60"/>
    </row>
    <row r="4" spans="1:16" s="55" customFormat="1" ht="18.899999999999999" customHeight="1" x14ac:dyDescent="0.3">
      <c r="A4" s="76" t="s">
        <v>294</v>
      </c>
      <c r="B4" s="62">
        <v>11.6</v>
      </c>
      <c r="C4" s="63">
        <v>8.3309393852000007</v>
      </c>
      <c r="D4" s="63">
        <v>7.9004522457000004</v>
      </c>
      <c r="E4" s="62">
        <v>9.4</v>
      </c>
      <c r="F4" s="63">
        <v>4.7885888945000001</v>
      </c>
      <c r="G4" s="63">
        <v>4.2337873354999997</v>
      </c>
      <c r="H4" s="62">
        <v>5</v>
      </c>
      <c r="I4" s="63">
        <v>2.6873051704000002</v>
      </c>
      <c r="J4" s="77">
        <v>2.6887521193000001</v>
      </c>
    </row>
    <row r="5" spans="1:16" s="55" customFormat="1" ht="18.899999999999999" customHeight="1" x14ac:dyDescent="0.3">
      <c r="A5" s="76" t="s">
        <v>295</v>
      </c>
      <c r="B5" s="62">
        <v>3</v>
      </c>
      <c r="C5" s="63">
        <v>2.5449609773000001</v>
      </c>
      <c r="D5" s="63">
        <v>2.4640490615999999</v>
      </c>
      <c r="E5" s="62">
        <v>3</v>
      </c>
      <c r="F5" s="63">
        <v>2.6576895819000002</v>
      </c>
      <c r="G5" s="63">
        <v>2.5130390748</v>
      </c>
      <c r="H5" s="62" t="s">
        <v>442</v>
      </c>
      <c r="I5" s="63" t="s">
        <v>442</v>
      </c>
      <c r="J5" s="77" t="s">
        <v>442</v>
      </c>
    </row>
    <row r="6" spans="1:16" s="55" customFormat="1" ht="18.899999999999999" customHeight="1" x14ac:dyDescent="0.3">
      <c r="A6" s="76" t="s">
        <v>281</v>
      </c>
      <c r="B6" s="62">
        <v>9.6</v>
      </c>
      <c r="C6" s="63">
        <v>7.5258701787</v>
      </c>
      <c r="D6" s="63">
        <v>7.4075698355000004</v>
      </c>
      <c r="E6" s="62">
        <v>4</v>
      </c>
      <c r="F6" s="63">
        <v>3.7885963250999999</v>
      </c>
      <c r="G6" s="63">
        <v>3.644140894</v>
      </c>
      <c r="H6" s="62">
        <v>2.2000000000000002</v>
      </c>
      <c r="I6" s="63">
        <v>2.1726249259000001</v>
      </c>
      <c r="J6" s="77">
        <v>2.1650962192000001</v>
      </c>
    </row>
    <row r="7" spans="1:16" s="55" customFormat="1" ht="18.899999999999999" customHeight="1" x14ac:dyDescent="0.3">
      <c r="A7" s="76" t="s">
        <v>296</v>
      </c>
      <c r="B7" s="62">
        <v>10.199999999999999</v>
      </c>
      <c r="C7" s="63">
        <v>7.5088339223</v>
      </c>
      <c r="D7" s="63">
        <v>7.5020906872999999</v>
      </c>
      <c r="E7" s="62">
        <v>5.8</v>
      </c>
      <c r="F7" s="63">
        <v>3.9115187482999998</v>
      </c>
      <c r="G7" s="63">
        <v>3.8567858890000002</v>
      </c>
      <c r="H7" s="62">
        <v>4.2</v>
      </c>
      <c r="I7" s="63">
        <v>2.8420625253999998</v>
      </c>
      <c r="J7" s="77">
        <v>2.8288031203999999</v>
      </c>
    </row>
    <row r="8" spans="1:16" s="55" customFormat="1" ht="18.899999999999999" customHeight="1" x14ac:dyDescent="0.3">
      <c r="A8" s="76" t="s">
        <v>297</v>
      </c>
      <c r="B8" s="62">
        <v>6.6</v>
      </c>
      <c r="C8" s="63">
        <v>17.223382046000001</v>
      </c>
      <c r="D8" s="63">
        <v>16.223601640999998</v>
      </c>
      <c r="E8" s="62">
        <v>5.6</v>
      </c>
      <c r="F8" s="63">
        <v>15.625</v>
      </c>
      <c r="G8" s="63">
        <v>15.058939997</v>
      </c>
      <c r="H8" s="62">
        <v>5.8</v>
      </c>
      <c r="I8" s="63">
        <v>15.907844213000001</v>
      </c>
      <c r="J8" s="77">
        <v>16.407531122000002</v>
      </c>
    </row>
    <row r="9" spans="1:16" s="55" customFormat="1" ht="18.899999999999999" customHeight="1" x14ac:dyDescent="0.3">
      <c r="A9" s="76" t="s">
        <v>298</v>
      </c>
      <c r="B9" s="62">
        <v>5.2</v>
      </c>
      <c r="C9" s="63">
        <v>4.0086339809</v>
      </c>
      <c r="D9" s="63">
        <v>3.9265924649000001</v>
      </c>
      <c r="E9" s="62">
        <v>3</v>
      </c>
      <c r="F9" s="63">
        <v>2.4715768659999999</v>
      </c>
      <c r="G9" s="63">
        <v>2.3646030760999999</v>
      </c>
      <c r="H9" s="62">
        <v>4.4000000000000004</v>
      </c>
      <c r="I9" s="63">
        <v>3.7168440614999998</v>
      </c>
      <c r="J9" s="77">
        <v>3.6733513105000002</v>
      </c>
    </row>
    <row r="10" spans="1:16" s="55" customFormat="1" ht="18.899999999999999" customHeight="1" x14ac:dyDescent="0.3">
      <c r="A10" s="76" t="s">
        <v>299</v>
      </c>
      <c r="B10" s="62">
        <v>15</v>
      </c>
      <c r="C10" s="63">
        <v>19.364833462</v>
      </c>
      <c r="D10" s="63">
        <v>18.967415051</v>
      </c>
      <c r="E10" s="62">
        <v>5.6</v>
      </c>
      <c r="F10" s="63">
        <v>7.4906367040999999</v>
      </c>
      <c r="G10" s="63">
        <v>7.2513783214999998</v>
      </c>
      <c r="H10" s="62">
        <v>4.4000000000000004</v>
      </c>
      <c r="I10" s="63">
        <v>6.7401960784000003</v>
      </c>
      <c r="J10" s="77">
        <v>6.6877062996000003</v>
      </c>
    </row>
    <row r="11" spans="1:16" s="55" customFormat="1" ht="18.899999999999999" customHeight="1" x14ac:dyDescent="0.3">
      <c r="A11" s="76" t="s">
        <v>284</v>
      </c>
      <c r="B11" s="62">
        <v>15.8</v>
      </c>
      <c r="C11" s="63">
        <v>12.543664655000001</v>
      </c>
      <c r="D11" s="63">
        <v>12.53673158</v>
      </c>
      <c r="E11" s="62">
        <v>17.600000000000001</v>
      </c>
      <c r="F11" s="63">
        <v>13.939489941</v>
      </c>
      <c r="G11" s="63">
        <v>14.231672235</v>
      </c>
      <c r="H11" s="62">
        <v>5.8</v>
      </c>
      <c r="I11" s="63">
        <v>4.6185698359999998</v>
      </c>
      <c r="J11" s="77">
        <v>4.6246737436999998</v>
      </c>
    </row>
    <row r="12" spans="1:16" s="55" customFormat="1" ht="18.899999999999999" customHeight="1" x14ac:dyDescent="0.3">
      <c r="A12" s="76" t="s">
        <v>300</v>
      </c>
      <c r="B12" s="62">
        <v>11.4</v>
      </c>
      <c r="C12" s="63">
        <v>12.751677852</v>
      </c>
      <c r="D12" s="63">
        <v>12.509529240000001</v>
      </c>
      <c r="E12" s="62">
        <v>11</v>
      </c>
      <c r="F12" s="63">
        <v>11.099899091999999</v>
      </c>
      <c r="G12" s="63">
        <v>10.792352309</v>
      </c>
      <c r="H12" s="62">
        <v>4.4000000000000004</v>
      </c>
      <c r="I12" s="63">
        <v>4.9818840580000003</v>
      </c>
      <c r="J12" s="77">
        <v>4.9923985022000004</v>
      </c>
    </row>
    <row r="13" spans="1:16" s="55" customFormat="1" ht="18.899999999999999" customHeight="1" x14ac:dyDescent="0.3">
      <c r="A13" s="76" t="s">
        <v>301</v>
      </c>
      <c r="B13" s="62" t="s">
        <v>442</v>
      </c>
      <c r="C13" s="63" t="s">
        <v>442</v>
      </c>
      <c r="D13" s="63" t="s">
        <v>442</v>
      </c>
      <c r="E13" s="62" t="s">
        <v>442</v>
      </c>
      <c r="F13" s="63" t="s">
        <v>442</v>
      </c>
      <c r="G13" s="63" t="s">
        <v>442</v>
      </c>
      <c r="H13" s="62" t="s">
        <v>442</v>
      </c>
      <c r="I13" s="63" t="s">
        <v>442</v>
      </c>
      <c r="J13" s="77" t="s">
        <v>442</v>
      </c>
    </row>
    <row r="14" spans="1:16" s="55" customFormat="1" ht="18.899999999999999" customHeight="1" x14ac:dyDescent="0.3">
      <c r="A14" s="76" t="s">
        <v>302</v>
      </c>
      <c r="B14" s="62">
        <v>16</v>
      </c>
      <c r="C14" s="63">
        <v>13.731548232</v>
      </c>
      <c r="D14" s="63">
        <v>13.436930998999999</v>
      </c>
      <c r="E14" s="62">
        <v>12.6</v>
      </c>
      <c r="F14" s="63">
        <v>10.373785608</v>
      </c>
      <c r="G14" s="63">
        <v>9.9431276097999994</v>
      </c>
      <c r="H14" s="62">
        <v>7</v>
      </c>
      <c r="I14" s="63">
        <v>5.6975419175999997</v>
      </c>
      <c r="J14" s="77">
        <v>5.6742898150999999</v>
      </c>
    </row>
    <row r="15" spans="1:16" s="55" customFormat="1" ht="18.899999999999999" customHeight="1" x14ac:dyDescent="0.3">
      <c r="A15" s="76" t="s">
        <v>303</v>
      </c>
      <c r="B15" s="62">
        <v>8.8000000000000007</v>
      </c>
      <c r="C15" s="63">
        <v>8.9924381770000004</v>
      </c>
      <c r="D15" s="63">
        <v>8.8374790262000005</v>
      </c>
      <c r="E15" s="62">
        <v>4.4000000000000004</v>
      </c>
      <c r="F15" s="63">
        <v>4.5909849749999996</v>
      </c>
      <c r="G15" s="63">
        <v>4.4093593228000003</v>
      </c>
      <c r="H15" s="62">
        <v>2</v>
      </c>
      <c r="I15" s="63">
        <v>2.0781379884</v>
      </c>
      <c r="J15" s="77">
        <v>2.0497264277</v>
      </c>
    </row>
    <row r="16" spans="1:16" s="55" customFormat="1" ht="18.899999999999999" customHeight="1" x14ac:dyDescent="0.3">
      <c r="A16" s="76" t="s">
        <v>304</v>
      </c>
      <c r="B16" s="62">
        <v>6.8</v>
      </c>
      <c r="C16" s="63">
        <v>16.957605985000001</v>
      </c>
      <c r="D16" s="63">
        <v>15.784809929</v>
      </c>
      <c r="E16" s="62">
        <v>3.4</v>
      </c>
      <c r="F16" s="63">
        <v>10.455104551</v>
      </c>
      <c r="G16" s="63">
        <v>9.6610173033999995</v>
      </c>
      <c r="H16" s="62">
        <v>4</v>
      </c>
      <c r="I16" s="63">
        <v>12.690355329999999</v>
      </c>
      <c r="J16" s="77">
        <v>12.041398366999999</v>
      </c>
    </row>
    <row r="17" spans="1:12" s="55" customFormat="1" ht="18.899999999999999" customHeight="1" x14ac:dyDescent="0.3">
      <c r="A17" s="76" t="s">
        <v>305</v>
      </c>
      <c r="B17" s="62">
        <v>1.2</v>
      </c>
      <c r="C17" s="63">
        <v>2.6281208935999998</v>
      </c>
      <c r="D17" s="63">
        <v>2.5974735895999999</v>
      </c>
      <c r="E17" s="62" t="s">
        <v>442</v>
      </c>
      <c r="F17" s="63" t="s">
        <v>442</v>
      </c>
      <c r="G17" s="63" t="s">
        <v>442</v>
      </c>
      <c r="H17" s="62" t="s">
        <v>442</v>
      </c>
      <c r="I17" s="63" t="s">
        <v>442</v>
      </c>
      <c r="J17" s="77" t="s">
        <v>442</v>
      </c>
    </row>
    <row r="18" spans="1:12" s="55" customFormat="1" ht="18.899999999999999" customHeight="1" x14ac:dyDescent="0.3">
      <c r="A18" s="76" t="s">
        <v>306</v>
      </c>
      <c r="B18" s="62">
        <v>14.8</v>
      </c>
      <c r="C18" s="63">
        <v>14.589905363</v>
      </c>
      <c r="D18" s="63">
        <v>14.402522512000001</v>
      </c>
      <c r="E18" s="62">
        <v>9.8000000000000007</v>
      </c>
      <c r="F18" s="63">
        <v>10.456679470999999</v>
      </c>
      <c r="G18" s="63">
        <v>10.252381385</v>
      </c>
      <c r="H18" s="62">
        <v>6.8</v>
      </c>
      <c r="I18" s="63">
        <v>7.5055187637999996</v>
      </c>
      <c r="J18" s="77">
        <v>7.4495273407000004</v>
      </c>
    </row>
    <row r="19" spans="1:12" s="55" customFormat="1" ht="18.899999999999999" customHeight="1" x14ac:dyDescent="0.3">
      <c r="A19" s="76" t="s">
        <v>307</v>
      </c>
      <c r="B19" s="62">
        <v>15.8</v>
      </c>
      <c r="C19" s="63">
        <v>13.684392862999999</v>
      </c>
      <c r="D19" s="63">
        <v>13.28261028</v>
      </c>
      <c r="E19" s="62">
        <v>11.2</v>
      </c>
      <c r="F19" s="63">
        <v>10.854816825</v>
      </c>
      <c r="G19" s="63">
        <v>10.334388451000001</v>
      </c>
      <c r="H19" s="62">
        <v>6</v>
      </c>
      <c r="I19" s="63">
        <v>6.5645514223000001</v>
      </c>
      <c r="J19" s="77">
        <v>6.4614876321999999</v>
      </c>
    </row>
    <row r="20" spans="1:12" s="55" customFormat="1" ht="18.899999999999999" customHeight="1" x14ac:dyDescent="0.3">
      <c r="A20" s="76" t="s">
        <v>308</v>
      </c>
      <c r="B20" s="62">
        <v>20.8</v>
      </c>
      <c r="C20" s="63">
        <v>35.543403963999999</v>
      </c>
      <c r="D20" s="63">
        <v>34.891575402000001</v>
      </c>
      <c r="E20" s="62">
        <v>16.8</v>
      </c>
      <c r="F20" s="63">
        <v>31.007751937999998</v>
      </c>
      <c r="G20" s="63">
        <v>29.865337544999999</v>
      </c>
      <c r="H20" s="62">
        <v>8.8000000000000007</v>
      </c>
      <c r="I20" s="63">
        <v>17.713365539000002</v>
      </c>
      <c r="J20" s="77">
        <v>17.301569059999999</v>
      </c>
    </row>
    <row r="21" spans="1:12" s="55" customFormat="1" ht="18.899999999999999" customHeight="1" x14ac:dyDescent="0.3">
      <c r="A21" s="76" t="s">
        <v>309</v>
      </c>
      <c r="B21" s="62">
        <v>11.4</v>
      </c>
      <c r="C21" s="63">
        <v>14.759192128</v>
      </c>
      <c r="D21" s="63">
        <v>14.819456121</v>
      </c>
      <c r="E21" s="62">
        <v>4.8</v>
      </c>
      <c r="F21" s="63">
        <v>6.5520065519999999</v>
      </c>
      <c r="G21" s="63">
        <v>6.2736760970000001</v>
      </c>
      <c r="H21" s="62">
        <v>3.8</v>
      </c>
      <c r="I21" s="63">
        <v>6.4516129032</v>
      </c>
      <c r="J21" s="77">
        <v>6.3035771736999999</v>
      </c>
    </row>
    <row r="22" spans="1:12" s="55" customFormat="1" ht="18.899999999999999" customHeight="1" x14ac:dyDescent="0.3">
      <c r="A22" s="76" t="s">
        <v>310</v>
      </c>
      <c r="B22" s="62">
        <v>30.8</v>
      </c>
      <c r="C22" s="63">
        <v>53.195164075999998</v>
      </c>
      <c r="D22" s="63">
        <v>52.495420322999998</v>
      </c>
      <c r="E22" s="62">
        <v>17.600000000000001</v>
      </c>
      <c r="F22" s="63">
        <v>29.931972789</v>
      </c>
      <c r="G22" s="63">
        <v>29.649627192000001</v>
      </c>
      <c r="H22" s="62">
        <v>13</v>
      </c>
      <c r="I22" s="63">
        <v>23.440317346</v>
      </c>
      <c r="J22" s="77">
        <v>22.962782365999999</v>
      </c>
    </row>
    <row r="23" spans="1:12" s="55" customFormat="1" ht="18.899999999999999" customHeight="1" x14ac:dyDescent="0.3">
      <c r="A23" s="76" t="s">
        <v>311</v>
      </c>
      <c r="B23" s="62">
        <v>10.6</v>
      </c>
      <c r="C23" s="63">
        <v>10.495049505000001</v>
      </c>
      <c r="D23" s="63">
        <v>10.44490721</v>
      </c>
      <c r="E23" s="62">
        <v>9</v>
      </c>
      <c r="F23" s="63">
        <v>10.051373688</v>
      </c>
      <c r="G23" s="63">
        <v>9.6825052062000001</v>
      </c>
      <c r="H23" s="62">
        <v>4.2</v>
      </c>
      <c r="I23" s="63">
        <v>5.1521099117000002</v>
      </c>
      <c r="J23" s="77">
        <v>5.1602720308999999</v>
      </c>
    </row>
    <row r="24" spans="1:12" s="55" customFormat="1" ht="18.899999999999999" customHeight="1" x14ac:dyDescent="0.3">
      <c r="A24" s="76" t="s">
        <v>312</v>
      </c>
      <c r="B24" s="62">
        <v>8.1999999999999993</v>
      </c>
      <c r="C24" s="63">
        <v>11.13525258</v>
      </c>
      <c r="D24" s="63">
        <v>10.768336592000001</v>
      </c>
      <c r="E24" s="62">
        <v>7</v>
      </c>
      <c r="F24" s="63">
        <v>10.716472749999999</v>
      </c>
      <c r="G24" s="63">
        <v>10.010787334</v>
      </c>
      <c r="H24" s="62">
        <v>8.6</v>
      </c>
      <c r="I24" s="63">
        <v>12.554744526</v>
      </c>
      <c r="J24" s="77">
        <v>12.701548551</v>
      </c>
    </row>
    <row r="25" spans="1:12" s="55" customFormat="1" ht="18.899999999999999" customHeight="1" x14ac:dyDescent="0.3">
      <c r="A25" s="76" t="s">
        <v>293</v>
      </c>
      <c r="B25" s="62" t="s">
        <v>442</v>
      </c>
      <c r="C25" s="63" t="s">
        <v>442</v>
      </c>
      <c r="D25" s="63" t="s">
        <v>442</v>
      </c>
      <c r="E25" s="62" t="s">
        <v>442</v>
      </c>
      <c r="F25" s="63" t="s">
        <v>442</v>
      </c>
      <c r="G25" s="63" t="s">
        <v>442</v>
      </c>
      <c r="H25" s="62" t="s">
        <v>442</v>
      </c>
      <c r="I25" s="63" t="s">
        <v>442</v>
      </c>
      <c r="J25" s="77" t="s">
        <v>442</v>
      </c>
    </row>
    <row r="26" spans="1:12" s="55" customFormat="1" ht="18.899999999999999" customHeight="1" x14ac:dyDescent="0.3">
      <c r="A26" s="76" t="s">
        <v>313</v>
      </c>
      <c r="B26" s="62">
        <v>47.2</v>
      </c>
      <c r="C26" s="63">
        <v>40</v>
      </c>
      <c r="D26" s="63">
        <v>39.403309835999998</v>
      </c>
      <c r="E26" s="62">
        <v>30</v>
      </c>
      <c r="F26" s="63">
        <v>25.415113520999999</v>
      </c>
      <c r="G26" s="63">
        <v>24.984704364999999</v>
      </c>
      <c r="H26" s="62">
        <v>12.2</v>
      </c>
      <c r="I26" s="63">
        <v>12.115193644</v>
      </c>
      <c r="J26" s="77">
        <v>11.511700514999999</v>
      </c>
    </row>
    <row r="27" spans="1:12" s="55" customFormat="1" ht="18.899999999999999" customHeight="1" x14ac:dyDescent="0.3">
      <c r="A27" s="76" t="s">
        <v>314</v>
      </c>
      <c r="B27" s="62">
        <v>53.6</v>
      </c>
      <c r="C27" s="63">
        <v>61.637534498999997</v>
      </c>
      <c r="D27" s="63">
        <v>59.272276081999998</v>
      </c>
      <c r="E27" s="62">
        <v>35.4</v>
      </c>
      <c r="F27" s="63">
        <v>39.193976970999998</v>
      </c>
      <c r="G27" s="63">
        <v>36.604265384000001</v>
      </c>
      <c r="H27" s="62">
        <v>24.4</v>
      </c>
      <c r="I27" s="63">
        <v>32.795698925000003</v>
      </c>
      <c r="J27" s="77">
        <v>31.324495157000001</v>
      </c>
    </row>
    <row r="28" spans="1:12" s="55" customFormat="1" ht="18.899999999999999" customHeight="1" x14ac:dyDescent="0.3">
      <c r="A28" s="76" t="s">
        <v>315</v>
      </c>
      <c r="B28" s="62">
        <v>50.8</v>
      </c>
      <c r="C28" s="63">
        <v>49.862583430999997</v>
      </c>
      <c r="D28" s="63">
        <v>50.528323043999997</v>
      </c>
      <c r="E28" s="62">
        <v>31.4</v>
      </c>
      <c r="F28" s="63">
        <v>28.529892786000001</v>
      </c>
      <c r="G28" s="63">
        <v>27.513660991999998</v>
      </c>
      <c r="H28" s="62">
        <v>22.2</v>
      </c>
      <c r="I28" s="63">
        <v>21.837497541000001</v>
      </c>
      <c r="J28" s="77">
        <v>21.648163683</v>
      </c>
    </row>
    <row r="29" spans="1:12" s="55" customFormat="1" ht="18.899999999999999" customHeight="1" x14ac:dyDescent="0.3">
      <c r="A29" s="76" t="s">
        <v>316</v>
      </c>
      <c r="B29" s="62">
        <v>58.2</v>
      </c>
      <c r="C29" s="63">
        <v>98.677517803000001</v>
      </c>
      <c r="D29" s="63">
        <v>99.033082276000002</v>
      </c>
      <c r="E29" s="62">
        <v>41.4</v>
      </c>
      <c r="F29" s="63">
        <v>72.836030964000003</v>
      </c>
      <c r="G29" s="63">
        <v>72.921886056999995</v>
      </c>
      <c r="H29" s="62">
        <v>21</v>
      </c>
      <c r="I29" s="63">
        <v>38.532110092000003</v>
      </c>
      <c r="J29" s="77">
        <v>38.374904299999997</v>
      </c>
    </row>
    <row r="30" spans="1:12" ht="18.899999999999999" customHeight="1" x14ac:dyDescent="0.25">
      <c r="A30" s="78" t="s">
        <v>167</v>
      </c>
      <c r="B30" s="79">
        <v>445.2</v>
      </c>
      <c r="C30" s="80">
        <v>19.769445283</v>
      </c>
      <c r="D30" s="80">
        <v>19.986815610000001</v>
      </c>
      <c r="E30" s="79">
        <v>302.2</v>
      </c>
      <c r="F30" s="80">
        <v>13.499991066</v>
      </c>
      <c r="G30" s="80">
        <v>13.02798647</v>
      </c>
      <c r="H30" s="79">
        <v>182.2</v>
      </c>
      <c r="I30" s="80">
        <v>8.7009675170000005</v>
      </c>
      <c r="J30" s="81">
        <v>8.1653568821999993</v>
      </c>
    </row>
    <row r="31" spans="1:12" ht="18.899999999999999" customHeight="1" x14ac:dyDescent="0.25">
      <c r="A31" s="82" t="s">
        <v>27</v>
      </c>
      <c r="B31" s="83">
        <v>1240.4000000000001</v>
      </c>
      <c r="C31" s="84">
        <v>28.736111497</v>
      </c>
      <c r="D31" s="84">
        <v>29.304766848</v>
      </c>
      <c r="E31" s="83">
        <v>893.2</v>
      </c>
      <c r="F31" s="84">
        <v>21.288360520000001</v>
      </c>
      <c r="G31" s="84">
        <v>20.482713404999998</v>
      </c>
      <c r="H31" s="83">
        <v>600.4</v>
      </c>
      <c r="I31" s="84">
        <v>14.823812909999999</v>
      </c>
      <c r="J31" s="85">
        <v>14.823812909999999</v>
      </c>
      <c r="K31" s="86"/>
      <c r="L31" s="86"/>
    </row>
    <row r="32" spans="1:12" ht="18.899999999999999" customHeight="1" x14ac:dyDescent="0.25">
      <c r="A32" s="70" t="s">
        <v>413</v>
      </c>
    </row>
    <row r="33" spans="1:16" s="59" customFormat="1" ht="18.899999999999999" customHeight="1" x14ac:dyDescent="0.3">
      <c r="A33" s="55"/>
      <c r="B33" s="71"/>
      <c r="C33" s="72"/>
      <c r="D33" s="72"/>
      <c r="E33" s="72"/>
      <c r="F33" s="72"/>
      <c r="G33" s="72"/>
      <c r="H33" s="71"/>
      <c r="I33" s="72"/>
      <c r="J33" s="72"/>
      <c r="O33" s="53"/>
      <c r="P33" s="53"/>
    </row>
    <row r="34" spans="1:16" ht="15.6" x14ac:dyDescent="0.3">
      <c r="A34" s="116" t="s">
        <v>471</v>
      </c>
      <c r="B34" s="73"/>
      <c r="C34" s="73"/>
      <c r="D34" s="73"/>
      <c r="E34" s="73"/>
      <c r="F34" s="73"/>
      <c r="G34" s="73"/>
      <c r="H34" s="73"/>
      <c r="I34" s="73"/>
      <c r="J34"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2" customWidth="1"/>
    <col min="2" max="2" width="20.77734375" style="71" customWidth="1"/>
    <col min="3" max="7" width="20.77734375" style="72" customWidth="1"/>
    <col min="8" max="8" width="20.77734375" style="71" customWidth="1"/>
    <col min="9" max="10" width="20.77734375" style="72" customWidth="1"/>
    <col min="11" max="12" width="10.5546875" style="72" customWidth="1"/>
    <col min="13" max="16384" width="9.33203125" style="72"/>
  </cols>
  <sheetData>
    <row r="1" spans="1:16" s="55" customFormat="1" ht="18.899999999999999" customHeight="1" x14ac:dyDescent="0.3">
      <c r="A1" s="115" t="s">
        <v>454</v>
      </c>
      <c r="B1" s="54"/>
      <c r="C1" s="54"/>
      <c r="D1" s="54"/>
      <c r="E1" s="54"/>
      <c r="F1" s="54"/>
      <c r="G1" s="54"/>
      <c r="H1" s="54"/>
      <c r="I1" s="54"/>
      <c r="J1" s="54"/>
    </row>
    <row r="2" spans="1:16" s="55" customFormat="1" ht="18.899999999999999" customHeight="1" x14ac:dyDescent="0.3">
      <c r="A2" s="1" t="s">
        <v>459</v>
      </c>
      <c r="B2" s="56"/>
      <c r="C2" s="56"/>
      <c r="D2" s="56"/>
      <c r="E2" s="56"/>
      <c r="F2" s="56"/>
      <c r="G2" s="56"/>
      <c r="H2" s="56"/>
      <c r="I2" s="56"/>
      <c r="J2" s="56"/>
    </row>
    <row r="3" spans="1:16" s="59" customFormat="1" ht="54" customHeight="1" x14ac:dyDescent="0.3">
      <c r="A3" s="113" t="s">
        <v>463</v>
      </c>
      <c r="B3" s="57" t="s">
        <v>427</v>
      </c>
      <c r="C3" s="57" t="s">
        <v>433</v>
      </c>
      <c r="D3" s="57" t="s">
        <v>434</v>
      </c>
      <c r="E3" s="57" t="s">
        <v>428</v>
      </c>
      <c r="F3" s="57" t="s">
        <v>435</v>
      </c>
      <c r="G3" s="57" t="s">
        <v>436</v>
      </c>
      <c r="H3" s="57" t="s">
        <v>429</v>
      </c>
      <c r="I3" s="57" t="s">
        <v>437</v>
      </c>
      <c r="J3" s="57" t="s">
        <v>438</v>
      </c>
      <c r="O3" s="60"/>
      <c r="P3" s="60"/>
    </row>
    <row r="4" spans="1:16" s="55" customFormat="1" ht="18.899999999999999" customHeight="1" x14ac:dyDescent="0.3">
      <c r="A4" s="76" t="s">
        <v>317</v>
      </c>
      <c r="B4" s="62" t="s">
        <v>442</v>
      </c>
      <c r="C4" s="63">
        <v>5.2356020941999999</v>
      </c>
      <c r="D4" s="63">
        <v>5.4018744683</v>
      </c>
      <c r="E4" s="62" t="s">
        <v>442</v>
      </c>
      <c r="F4" s="63" t="s">
        <v>442</v>
      </c>
      <c r="G4" s="63" t="s">
        <v>442</v>
      </c>
      <c r="H4" s="62" t="s">
        <v>442</v>
      </c>
      <c r="I4" s="63" t="s">
        <v>442</v>
      </c>
      <c r="J4" s="77" t="s">
        <v>442</v>
      </c>
    </row>
    <row r="5" spans="1:16" s="55" customFormat="1" ht="18.899999999999999" customHeight="1" x14ac:dyDescent="0.3">
      <c r="A5" s="76" t="s">
        <v>338</v>
      </c>
      <c r="B5" s="62">
        <v>1.4</v>
      </c>
      <c r="C5" s="63">
        <v>5.8675607712</v>
      </c>
      <c r="D5" s="63">
        <v>5.8244112859000001</v>
      </c>
      <c r="E5" s="62">
        <v>1.8</v>
      </c>
      <c r="F5" s="63">
        <v>8.2041932542999998</v>
      </c>
      <c r="G5" s="63">
        <v>8.2222940352999991</v>
      </c>
      <c r="H5" s="62">
        <v>4</v>
      </c>
      <c r="I5" s="63">
        <v>10.277492292</v>
      </c>
      <c r="J5" s="77">
        <v>11.586916838</v>
      </c>
    </row>
    <row r="6" spans="1:16" s="55" customFormat="1" ht="18.899999999999999" customHeight="1" x14ac:dyDescent="0.3">
      <c r="A6" s="76" t="s">
        <v>318</v>
      </c>
      <c r="B6" s="62">
        <v>3.6</v>
      </c>
      <c r="C6" s="63">
        <v>10.291595196999999</v>
      </c>
      <c r="D6" s="63">
        <v>10.162351034</v>
      </c>
      <c r="E6" s="62">
        <v>3.6</v>
      </c>
      <c r="F6" s="63">
        <v>10.022271715</v>
      </c>
      <c r="G6" s="63">
        <v>10.143222467999999</v>
      </c>
      <c r="H6" s="62">
        <v>2.6</v>
      </c>
      <c r="I6" s="63">
        <v>6.7708333332999997</v>
      </c>
      <c r="J6" s="77">
        <v>6.7759598641999998</v>
      </c>
    </row>
    <row r="7" spans="1:16" s="55" customFormat="1" ht="18.899999999999999" customHeight="1" x14ac:dyDescent="0.3">
      <c r="A7" s="76" t="s">
        <v>333</v>
      </c>
      <c r="B7" s="62" t="s">
        <v>442</v>
      </c>
      <c r="C7" s="63" t="s">
        <v>442</v>
      </c>
      <c r="D7" s="63" t="s">
        <v>442</v>
      </c>
      <c r="E7" s="62">
        <v>2.2000000000000002</v>
      </c>
      <c r="F7" s="63">
        <v>34.267912772999999</v>
      </c>
      <c r="G7" s="63">
        <v>32.453661781000001</v>
      </c>
      <c r="H7" s="62" t="s">
        <v>442</v>
      </c>
      <c r="I7" s="63" t="s">
        <v>442</v>
      </c>
      <c r="J7" s="77" t="s">
        <v>442</v>
      </c>
    </row>
    <row r="8" spans="1:16" s="55" customFormat="1" ht="18.899999999999999" customHeight="1" x14ac:dyDescent="0.3">
      <c r="A8" s="76" t="s">
        <v>319</v>
      </c>
      <c r="B8" s="62">
        <v>8.8000000000000007</v>
      </c>
      <c r="C8" s="63">
        <v>15.476609216</v>
      </c>
      <c r="D8" s="63">
        <v>15.622144161</v>
      </c>
      <c r="E8" s="62">
        <v>10</v>
      </c>
      <c r="F8" s="63">
        <v>15.989766549</v>
      </c>
      <c r="G8" s="63">
        <v>15.780919985000001</v>
      </c>
      <c r="H8" s="62">
        <v>8</v>
      </c>
      <c r="I8" s="63">
        <v>12.07364926</v>
      </c>
      <c r="J8" s="77">
        <v>11.872771671000001</v>
      </c>
    </row>
    <row r="9" spans="1:16" s="55" customFormat="1" ht="18.899999999999999" customHeight="1" x14ac:dyDescent="0.3">
      <c r="A9" s="76" t="s">
        <v>334</v>
      </c>
      <c r="B9" s="62">
        <v>4</v>
      </c>
      <c r="C9" s="63">
        <v>11.248593926</v>
      </c>
      <c r="D9" s="63">
        <v>11.012015278</v>
      </c>
      <c r="E9" s="62">
        <v>2.4</v>
      </c>
      <c r="F9" s="63">
        <v>6.4</v>
      </c>
      <c r="G9" s="63">
        <v>6.6508590860999997</v>
      </c>
      <c r="H9" s="62" t="s">
        <v>442</v>
      </c>
      <c r="I9" s="63" t="s">
        <v>442</v>
      </c>
      <c r="J9" s="77" t="s">
        <v>442</v>
      </c>
    </row>
    <row r="10" spans="1:16" s="55" customFormat="1" ht="18.899999999999999" customHeight="1" x14ac:dyDescent="0.3">
      <c r="A10" s="76" t="s">
        <v>320</v>
      </c>
      <c r="B10" s="62">
        <v>8.1999999999999993</v>
      </c>
      <c r="C10" s="63">
        <v>20.665322581000002</v>
      </c>
      <c r="D10" s="63">
        <v>20.727946973000002</v>
      </c>
      <c r="E10" s="62">
        <v>4.4000000000000004</v>
      </c>
      <c r="F10" s="63">
        <v>11.470281543</v>
      </c>
      <c r="G10" s="63">
        <v>11.095136888000001</v>
      </c>
      <c r="H10" s="62">
        <v>3.4</v>
      </c>
      <c r="I10" s="63">
        <v>9.1152815013000001</v>
      </c>
      <c r="J10" s="77">
        <v>9.3569219510000003</v>
      </c>
    </row>
    <row r="11" spans="1:16" s="55" customFormat="1" ht="18.899999999999999" customHeight="1" x14ac:dyDescent="0.3">
      <c r="A11" s="76" t="s">
        <v>321</v>
      </c>
      <c r="B11" s="62">
        <v>2</v>
      </c>
      <c r="C11" s="63">
        <v>6.0753341434000001</v>
      </c>
      <c r="D11" s="63">
        <v>6.4629141721999996</v>
      </c>
      <c r="E11" s="62">
        <v>4.5999999999999996</v>
      </c>
      <c r="F11" s="63">
        <v>13.97326853</v>
      </c>
      <c r="G11" s="63">
        <v>13.808511102000001</v>
      </c>
      <c r="H11" s="62">
        <v>1.6</v>
      </c>
      <c r="I11" s="63">
        <v>4.7961630695000004</v>
      </c>
      <c r="J11" s="77">
        <v>4.7760774801999997</v>
      </c>
    </row>
    <row r="12" spans="1:16" s="55" customFormat="1" ht="18.899999999999999" customHeight="1" x14ac:dyDescent="0.3">
      <c r="A12" s="76" t="s">
        <v>204</v>
      </c>
      <c r="B12" s="62">
        <v>2</v>
      </c>
      <c r="C12" s="63">
        <v>11.764705881999999</v>
      </c>
      <c r="D12" s="63">
        <v>11.917983462</v>
      </c>
      <c r="E12" s="62" t="s">
        <v>442</v>
      </c>
      <c r="F12" s="63" t="s">
        <v>442</v>
      </c>
      <c r="G12" s="63" t="s">
        <v>442</v>
      </c>
      <c r="H12" s="62" t="s">
        <v>442</v>
      </c>
      <c r="I12" s="63" t="s">
        <v>442</v>
      </c>
      <c r="J12" s="77" t="s">
        <v>442</v>
      </c>
    </row>
    <row r="13" spans="1:16" s="55" customFormat="1" ht="18.899999999999999" customHeight="1" x14ac:dyDescent="0.3">
      <c r="A13" s="76" t="s">
        <v>322</v>
      </c>
      <c r="B13" s="62">
        <v>7.2</v>
      </c>
      <c r="C13" s="63">
        <v>22.698612863000001</v>
      </c>
      <c r="D13" s="63">
        <v>21.886310401999999</v>
      </c>
      <c r="E13" s="62">
        <v>8.1999999999999993</v>
      </c>
      <c r="F13" s="63">
        <v>28.393351801000001</v>
      </c>
      <c r="G13" s="63">
        <v>27.892090584000002</v>
      </c>
      <c r="H13" s="62">
        <v>3.4</v>
      </c>
      <c r="I13" s="63">
        <v>10.51980198</v>
      </c>
      <c r="J13" s="77">
        <v>10.915551320000001</v>
      </c>
    </row>
    <row r="14" spans="1:16" s="55" customFormat="1" ht="18.899999999999999" customHeight="1" x14ac:dyDescent="0.3">
      <c r="A14" s="76" t="s">
        <v>335</v>
      </c>
      <c r="B14" s="62">
        <v>5.4</v>
      </c>
      <c r="C14" s="63">
        <v>15.393386545</v>
      </c>
      <c r="D14" s="63">
        <v>15.279769227999999</v>
      </c>
      <c r="E14" s="62">
        <v>5.4</v>
      </c>
      <c r="F14" s="63">
        <v>12.413793103</v>
      </c>
      <c r="G14" s="63">
        <v>12.59142889</v>
      </c>
      <c r="H14" s="62">
        <v>4</v>
      </c>
      <c r="I14" s="63">
        <v>8.5178875639000005</v>
      </c>
      <c r="J14" s="77">
        <v>8.5469293457000006</v>
      </c>
    </row>
    <row r="15" spans="1:16" s="55" customFormat="1" ht="18.899999999999999" customHeight="1" x14ac:dyDescent="0.3">
      <c r="A15" s="76" t="s">
        <v>323</v>
      </c>
      <c r="B15" s="62">
        <v>17.600000000000001</v>
      </c>
      <c r="C15" s="63">
        <v>22.239070002999998</v>
      </c>
      <c r="D15" s="63">
        <v>21.418256707000001</v>
      </c>
      <c r="E15" s="62">
        <v>14</v>
      </c>
      <c r="F15" s="63">
        <v>18.621973928999999</v>
      </c>
      <c r="G15" s="63">
        <v>17.596826897</v>
      </c>
      <c r="H15" s="62">
        <v>6.2</v>
      </c>
      <c r="I15" s="63">
        <v>8.9029293508999992</v>
      </c>
      <c r="J15" s="77">
        <v>8.8678040516000003</v>
      </c>
    </row>
    <row r="16" spans="1:16" s="55" customFormat="1" ht="18.899999999999999" customHeight="1" x14ac:dyDescent="0.3">
      <c r="A16" s="76" t="s">
        <v>336</v>
      </c>
      <c r="B16" s="62">
        <v>2.6</v>
      </c>
      <c r="C16" s="63">
        <v>18.309859155000002</v>
      </c>
      <c r="D16" s="63">
        <v>17.896475441</v>
      </c>
      <c r="E16" s="62" t="s">
        <v>442</v>
      </c>
      <c r="F16" s="63" t="s">
        <v>442</v>
      </c>
      <c r="G16" s="63" t="s">
        <v>442</v>
      </c>
      <c r="H16" s="62" t="s">
        <v>442</v>
      </c>
      <c r="I16" s="63" t="s">
        <v>442</v>
      </c>
      <c r="J16" s="77" t="s">
        <v>442</v>
      </c>
    </row>
    <row r="17" spans="1:16" s="55" customFormat="1" ht="18.899999999999999" customHeight="1" x14ac:dyDescent="0.3">
      <c r="A17" s="76" t="s">
        <v>324</v>
      </c>
      <c r="B17" s="62" t="s">
        <v>442</v>
      </c>
      <c r="C17" s="63" t="s">
        <v>442</v>
      </c>
      <c r="D17" s="63" t="s">
        <v>442</v>
      </c>
      <c r="E17" s="62">
        <v>1.2</v>
      </c>
      <c r="F17" s="63">
        <v>14.423076923</v>
      </c>
      <c r="G17" s="63">
        <v>13.820789941999999</v>
      </c>
      <c r="H17" s="62">
        <v>0</v>
      </c>
      <c r="I17" s="63">
        <v>0</v>
      </c>
      <c r="J17" s="77">
        <v>3.4117033999999999E-7</v>
      </c>
    </row>
    <row r="18" spans="1:16" s="55" customFormat="1" ht="18.899999999999999" customHeight="1" x14ac:dyDescent="0.3">
      <c r="A18" s="76" t="s">
        <v>325</v>
      </c>
      <c r="B18" s="62">
        <v>1.2</v>
      </c>
      <c r="C18" s="63">
        <v>7.1174377224000001</v>
      </c>
      <c r="D18" s="63">
        <v>7.3049573458000001</v>
      </c>
      <c r="E18" s="62" t="s">
        <v>442</v>
      </c>
      <c r="F18" s="63" t="s">
        <v>442</v>
      </c>
      <c r="G18" s="63" t="s">
        <v>442</v>
      </c>
      <c r="H18" s="62" t="s">
        <v>442</v>
      </c>
      <c r="I18" s="63" t="s">
        <v>442</v>
      </c>
      <c r="J18" s="77" t="s">
        <v>442</v>
      </c>
    </row>
    <row r="19" spans="1:16" s="55" customFormat="1" ht="18.899999999999999" customHeight="1" x14ac:dyDescent="0.3">
      <c r="A19" s="76" t="s">
        <v>326</v>
      </c>
      <c r="B19" s="62">
        <v>1.6</v>
      </c>
      <c r="C19" s="63">
        <v>14.159292035</v>
      </c>
      <c r="D19" s="63">
        <v>14.025196476</v>
      </c>
      <c r="E19" s="62" t="s">
        <v>442</v>
      </c>
      <c r="F19" s="63" t="s">
        <v>442</v>
      </c>
      <c r="G19" s="63" t="s">
        <v>442</v>
      </c>
      <c r="H19" s="62">
        <v>1.4</v>
      </c>
      <c r="I19" s="63">
        <v>12.280701754000001</v>
      </c>
      <c r="J19" s="77">
        <v>12.002128130999999</v>
      </c>
    </row>
    <row r="20" spans="1:16" s="55" customFormat="1" ht="18.899999999999999" customHeight="1" x14ac:dyDescent="0.3">
      <c r="A20" s="76" t="s">
        <v>327</v>
      </c>
      <c r="B20" s="62">
        <v>2.4</v>
      </c>
      <c r="C20" s="63">
        <v>12.847965738999999</v>
      </c>
      <c r="D20" s="63">
        <v>13.307862431</v>
      </c>
      <c r="E20" s="62">
        <v>1.8</v>
      </c>
      <c r="F20" s="63">
        <v>9.2497430627000004</v>
      </c>
      <c r="G20" s="63">
        <v>9.3044207048000001</v>
      </c>
      <c r="H20" s="62">
        <v>2</v>
      </c>
      <c r="I20" s="63">
        <v>11.198208287</v>
      </c>
      <c r="J20" s="77">
        <v>11.040162152000001</v>
      </c>
    </row>
    <row r="21" spans="1:16" s="55" customFormat="1" ht="18.899999999999999" customHeight="1" x14ac:dyDescent="0.3">
      <c r="A21" s="76" t="s">
        <v>328</v>
      </c>
      <c r="B21" s="62">
        <v>7.8</v>
      </c>
      <c r="C21" s="63">
        <v>42.299349241000002</v>
      </c>
      <c r="D21" s="63">
        <v>42.925619161</v>
      </c>
      <c r="E21" s="62">
        <v>6.2</v>
      </c>
      <c r="F21" s="63">
        <v>38.993710692000001</v>
      </c>
      <c r="G21" s="63">
        <v>38.061174524000002</v>
      </c>
      <c r="H21" s="62">
        <v>3</v>
      </c>
      <c r="I21" s="63">
        <v>21.306818182000001</v>
      </c>
      <c r="J21" s="77">
        <v>21.572713413999999</v>
      </c>
    </row>
    <row r="22" spans="1:16" s="55" customFormat="1" ht="18.899999999999999" customHeight="1" x14ac:dyDescent="0.3">
      <c r="A22" s="76" t="s">
        <v>337</v>
      </c>
      <c r="B22" s="62">
        <v>3.4</v>
      </c>
      <c r="C22" s="63">
        <v>11.805555556</v>
      </c>
      <c r="D22" s="63">
        <v>11.552134864999999</v>
      </c>
      <c r="E22" s="62">
        <v>2</v>
      </c>
      <c r="F22" s="63">
        <v>7.7339520495</v>
      </c>
      <c r="G22" s="63">
        <v>7.7602157942999996</v>
      </c>
      <c r="H22" s="62" t="s">
        <v>442</v>
      </c>
      <c r="I22" s="63" t="s">
        <v>442</v>
      </c>
      <c r="J22" s="77" t="s">
        <v>442</v>
      </c>
    </row>
    <row r="23" spans="1:16" s="55" customFormat="1" ht="18.899999999999999" customHeight="1" x14ac:dyDescent="0.3">
      <c r="A23" s="76" t="s">
        <v>329</v>
      </c>
      <c r="B23" s="62">
        <v>14</v>
      </c>
      <c r="C23" s="63">
        <v>24.162927165999999</v>
      </c>
      <c r="D23" s="63">
        <v>23.966292484</v>
      </c>
      <c r="E23" s="62">
        <v>12.2</v>
      </c>
      <c r="F23" s="63">
        <v>19.715578538999999</v>
      </c>
      <c r="G23" s="63">
        <v>19.201662477999999</v>
      </c>
      <c r="H23" s="62">
        <v>6</v>
      </c>
      <c r="I23" s="63">
        <v>9.2678405931000007</v>
      </c>
      <c r="J23" s="77">
        <v>9.2377583767000004</v>
      </c>
    </row>
    <row r="24" spans="1:16" s="55" customFormat="1" ht="18.899999999999999" customHeight="1" x14ac:dyDescent="0.3">
      <c r="A24" s="76" t="s">
        <v>330</v>
      </c>
      <c r="B24" s="62">
        <v>14.6</v>
      </c>
      <c r="C24" s="63">
        <v>53.637031594</v>
      </c>
      <c r="D24" s="63">
        <v>53.510424827999998</v>
      </c>
      <c r="E24" s="62">
        <v>11.2</v>
      </c>
      <c r="F24" s="63">
        <v>45.491470348999997</v>
      </c>
      <c r="G24" s="63">
        <v>45.61669775</v>
      </c>
      <c r="H24" s="62">
        <v>9.8000000000000007</v>
      </c>
      <c r="I24" s="63">
        <v>37.576687116999999</v>
      </c>
      <c r="J24" s="77">
        <v>38.130428387000002</v>
      </c>
    </row>
    <row r="25" spans="1:16" s="55" customFormat="1" ht="18.899999999999999" customHeight="1" x14ac:dyDescent="0.3">
      <c r="A25" s="76" t="s">
        <v>331</v>
      </c>
      <c r="B25" s="62">
        <v>21.8</v>
      </c>
      <c r="C25" s="63">
        <v>43.582566972999999</v>
      </c>
      <c r="D25" s="63">
        <v>42.901740709999999</v>
      </c>
      <c r="E25" s="62">
        <v>13.8</v>
      </c>
      <c r="F25" s="63">
        <v>29.896013865</v>
      </c>
      <c r="G25" s="63">
        <v>29.549320598000001</v>
      </c>
      <c r="H25" s="62">
        <v>9.1999999999999993</v>
      </c>
      <c r="I25" s="63">
        <v>19.887591872000002</v>
      </c>
      <c r="J25" s="77">
        <v>19.992822102000002</v>
      </c>
    </row>
    <row r="26" spans="1:16" s="55" customFormat="1" ht="18.899999999999999" customHeight="1" x14ac:dyDescent="0.3">
      <c r="A26" s="76" t="s">
        <v>332</v>
      </c>
      <c r="B26" s="62">
        <v>27.4</v>
      </c>
      <c r="C26" s="63">
        <v>98.916967509000003</v>
      </c>
      <c r="D26" s="63">
        <v>98.597133869000004</v>
      </c>
      <c r="E26" s="62">
        <v>17.600000000000001</v>
      </c>
      <c r="F26" s="63">
        <v>74.893617020999997</v>
      </c>
      <c r="G26" s="63">
        <v>73.738733174999993</v>
      </c>
      <c r="H26" s="62">
        <v>15.4</v>
      </c>
      <c r="I26" s="63">
        <v>65.088757396000005</v>
      </c>
      <c r="J26" s="77">
        <v>67.314501507000003</v>
      </c>
    </row>
    <row r="27" spans="1:16" s="55" customFormat="1" ht="18.899999999999999" customHeight="1" x14ac:dyDescent="0.3">
      <c r="A27" s="78" t="s">
        <v>172</v>
      </c>
      <c r="B27" s="79">
        <v>159.6</v>
      </c>
      <c r="C27" s="80">
        <v>22.705932565000001</v>
      </c>
      <c r="D27" s="80">
        <v>21.785119745999999</v>
      </c>
      <c r="E27" s="79">
        <v>126.4</v>
      </c>
      <c r="F27" s="80">
        <v>18.333720120999999</v>
      </c>
      <c r="G27" s="80">
        <v>16.690787671999999</v>
      </c>
      <c r="H27" s="79">
        <v>85.4</v>
      </c>
      <c r="I27" s="80">
        <v>11.783536164999999</v>
      </c>
      <c r="J27" s="81">
        <v>11.549056836</v>
      </c>
    </row>
    <row r="28" spans="1:16" ht="18.899999999999999" customHeight="1" x14ac:dyDescent="0.25">
      <c r="A28" s="82" t="s">
        <v>27</v>
      </c>
      <c r="B28" s="83">
        <v>1240.4000000000001</v>
      </c>
      <c r="C28" s="84">
        <v>28.736111497</v>
      </c>
      <c r="D28" s="84">
        <v>29.304766848</v>
      </c>
      <c r="E28" s="83">
        <v>893.2</v>
      </c>
      <c r="F28" s="84">
        <v>21.288360520000001</v>
      </c>
      <c r="G28" s="84">
        <v>20.482713404999998</v>
      </c>
      <c r="H28" s="83">
        <v>600.4</v>
      </c>
      <c r="I28" s="84">
        <v>14.823812909999999</v>
      </c>
      <c r="J28" s="85">
        <v>14.823812909999999</v>
      </c>
      <c r="K28" s="86"/>
      <c r="L28" s="86"/>
    </row>
    <row r="29" spans="1:16" ht="18.899999999999999" customHeight="1" x14ac:dyDescent="0.25">
      <c r="A29" s="70" t="s">
        <v>413</v>
      </c>
    </row>
    <row r="30" spans="1:16" s="59" customFormat="1" ht="18.899999999999999" customHeight="1" x14ac:dyDescent="0.3">
      <c r="A30" s="55"/>
      <c r="B30" s="73"/>
      <c r="C30" s="73"/>
      <c r="D30" s="73"/>
      <c r="E30" s="73"/>
      <c r="F30" s="73"/>
      <c r="G30" s="73"/>
      <c r="H30" s="73"/>
      <c r="I30" s="73"/>
      <c r="J30" s="73"/>
      <c r="O30" s="53"/>
      <c r="P30" s="53"/>
    </row>
    <row r="31" spans="1:16" ht="15.6" x14ac:dyDescent="0.3">
      <c r="A31" s="116" t="s">
        <v>471</v>
      </c>
    </row>
    <row r="32" spans="1:16" x14ac:dyDescent="0.25">
      <c r="B32" s="72"/>
      <c r="H32" s="72"/>
    </row>
    <row r="33" s="72" customFormat="1" x14ac:dyDescent="0.25"/>
    <row r="34" s="72" customFormat="1" x14ac:dyDescent="0.25"/>
    <row r="35" s="72" customFormat="1" x14ac:dyDescent="0.25"/>
    <row r="36" s="72" customFormat="1" x14ac:dyDescent="0.25"/>
    <row r="37" s="72" customFormat="1" x14ac:dyDescent="0.25"/>
    <row r="38" s="72" customFormat="1" x14ac:dyDescent="0.25"/>
    <row r="39" s="72" customFormat="1" x14ac:dyDescent="0.25"/>
    <row r="40" s="72" customFormat="1" x14ac:dyDescent="0.25"/>
    <row r="41" s="72" customFormat="1" x14ac:dyDescent="0.25"/>
    <row r="42" s="72" customFormat="1" x14ac:dyDescent="0.25"/>
    <row r="43" s="72" customFormat="1" x14ac:dyDescent="0.25"/>
    <row r="44" s="72" customFormat="1" x14ac:dyDescent="0.25"/>
    <row r="45" s="72" customFormat="1" x14ac:dyDescent="0.25"/>
    <row r="46" s="72" customFormat="1" x14ac:dyDescent="0.25"/>
    <row r="47" s="72" customFormat="1" x14ac:dyDescent="0.25"/>
    <row r="48" s="72" customFormat="1" x14ac:dyDescent="0.25"/>
    <row r="49" spans="1:10" x14ac:dyDescent="0.25">
      <c r="B49" s="72"/>
      <c r="H49" s="72"/>
    </row>
    <row r="50" spans="1:10" x14ac:dyDescent="0.25">
      <c r="B50" s="72"/>
      <c r="H50" s="72"/>
    </row>
    <row r="51" spans="1:10" x14ac:dyDescent="0.25">
      <c r="A51" s="55"/>
      <c r="B51" s="55"/>
      <c r="C51" s="55"/>
      <c r="D51" s="55"/>
      <c r="F51" s="55"/>
      <c r="G51" s="55"/>
      <c r="H51" s="55"/>
      <c r="I51" s="55"/>
      <c r="J51" s="55"/>
    </row>
    <row r="52" spans="1:10" x14ac:dyDescent="0.25">
      <c r="B52" s="72"/>
      <c r="H52" s="72"/>
    </row>
    <row r="53" spans="1:10" x14ac:dyDescent="0.25">
      <c r="B53" s="72"/>
      <c r="H53" s="72"/>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2" customWidth="1"/>
    <col min="2" max="2" width="20.77734375" style="71" customWidth="1"/>
    <col min="3" max="7" width="20.77734375" style="72" customWidth="1"/>
    <col min="8" max="8" width="20.77734375" style="71" customWidth="1"/>
    <col min="9" max="10" width="20.77734375" style="72" customWidth="1"/>
    <col min="11" max="12" width="10.5546875" style="72" customWidth="1"/>
    <col min="13" max="16384" width="9.33203125" style="72"/>
  </cols>
  <sheetData>
    <row r="1" spans="1:16" s="55" customFormat="1" ht="18.899999999999999" customHeight="1" x14ac:dyDescent="0.3">
      <c r="A1" s="115" t="s">
        <v>455</v>
      </c>
      <c r="B1" s="54"/>
      <c r="C1" s="54"/>
      <c r="D1" s="54"/>
      <c r="E1" s="54"/>
      <c r="F1" s="54"/>
      <c r="G1" s="54"/>
      <c r="H1" s="54"/>
      <c r="I1" s="54"/>
      <c r="J1" s="54"/>
    </row>
    <row r="2" spans="1:16" s="55" customFormat="1" ht="18.899999999999999" customHeight="1" x14ac:dyDescent="0.3">
      <c r="A2" s="1" t="s">
        <v>459</v>
      </c>
      <c r="B2" s="56"/>
      <c r="C2" s="56"/>
      <c r="D2" s="56"/>
      <c r="E2" s="56"/>
      <c r="F2" s="56"/>
      <c r="G2" s="56"/>
      <c r="H2" s="56"/>
      <c r="I2" s="56"/>
      <c r="J2" s="56"/>
    </row>
    <row r="3" spans="1:16" s="59" customFormat="1" ht="54" customHeight="1" x14ac:dyDescent="0.3">
      <c r="A3" s="113" t="s">
        <v>463</v>
      </c>
      <c r="B3" s="57" t="s">
        <v>427</v>
      </c>
      <c r="C3" s="57" t="s">
        <v>433</v>
      </c>
      <c r="D3" s="57" t="s">
        <v>434</v>
      </c>
      <c r="E3" s="57" t="s">
        <v>428</v>
      </c>
      <c r="F3" s="57" t="s">
        <v>435</v>
      </c>
      <c r="G3" s="57" t="s">
        <v>436</v>
      </c>
      <c r="H3" s="57" t="s">
        <v>429</v>
      </c>
      <c r="I3" s="57" t="s">
        <v>437</v>
      </c>
      <c r="J3" s="57" t="s">
        <v>438</v>
      </c>
      <c r="O3" s="60"/>
      <c r="P3" s="60"/>
    </row>
    <row r="4" spans="1:16" s="55" customFormat="1" ht="18.899999999999999" customHeight="1" x14ac:dyDescent="0.3">
      <c r="A4" s="76" t="s">
        <v>339</v>
      </c>
      <c r="B4" s="62">
        <v>2.6</v>
      </c>
      <c r="C4" s="63">
        <v>5.0505050505</v>
      </c>
      <c r="D4" s="63">
        <v>4.9586859008999999</v>
      </c>
      <c r="E4" s="62">
        <v>2.6</v>
      </c>
      <c r="F4" s="63">
        <v>5.6448111158999996</v>
      </c>
      <c r="G4" s="63">
        <v>5.5782302922999998</v>
      </c>
      <c r="H4" s="62" t="s">
        <v>442</v>
      </c>
      <c r="I4" s="63" t="s">
        <v>442</v>
      </c>
      <c r="J4" s="77" t="s">
        <v>442</v>
      </c>
    </row>
    <row r="5" spans="1:16" s="55" customFormat="1" ht="18.899999999999999" customHeight="1" x14ac:dyDescent="0.3">
      <c r="A5" s="76" t="s">
        <v>347</v>
      </c>
      <c r="B5" s="62">
        <v>4.5999999999999996</v>
      </c>
      <c r="C5" s="63">
        <v>23.469387755</v>
      </c>
      <c r="D5" s="63">
        <v>23.200736720999998</v>
      </c>
      <c r="E5" s="62">
        <v>2.8</v>
      </c>
      <c r="F5" s="63">
        <v>16.666666667000001</v>
      </c>
      <c r="G5" s="63">
        <v>15.932195896</v>
      </c>
      <c r="H5" s="62" t="s">
        <v>442</v>
      </c>
      <c r="I5" s="63" t="s">
        <v>442</v>
      </c>
      <c r="J5" s="77" t="s">
        <v>442</v>
      </c>
    </row>
    <row r="6" spans="1:16" s="55" customFormat="1" ht="18.899999999999999" customHeight="1" x14ac:dyDescent="0.3">
      <c r="A6" s="76" t="s">
        <v>340</v>
      </c>
      <c r="B6" s="62">
        <v>2.2000000000000002</v>
      </c>
      <c r="C6" s="63">
        <v>9.4991364420999993</v>
      </c>
      <c r="D6" s="63">
        <v>9.6270643085999996</v>
      </c>
      <c r="E6" s="62">
        <v>3.8</v>
      </c>
      <c r="F6" s="63">
        <v>13.828238719</v>
      </c>
      <c r="G6" s="63">
        <v>13.308073171</v>
      </c>
      <c r="H6" s="62">
        <v>1.4</v>
      </c>
      <c r="I6" s="63">
        <v>5.7471264368000003</v>
      </c>
      <c r="J6" s="77">
        <v>5.7740408441</v>
      </c>
    </row>
    <row r="7" spans="1:16" s="55" customFormat="1" ht="18.899999999999999" customHeight="1" x14ac:dyDescent="0.3">
      <c r="A7" s="76" t="s">
        <v>348</v>
      </c>
      <c r="B7" s="62">
        <v>3</v>
      </c>
      <c r="C7" s="63">
        <v>5.4466230937000004</v>
      </c>
      <c r="D7" s="63">
        <v>5.4651935167000003</v>
      </c>
      <c r="E7" s="62">
        <v>3.8</v>
      </c>
      <c r="F7" s="63">
        <v>7.6182838813</v>
      </c>
      <c r="G7" s="63">
        <v>7.3267524863000002</v>
      </c>
      <c r="H7" s="62">
        <v>2.4</v>
      </c>
      <c r="I7" s="63">
        <v>5.2264808362000004</v>
      </c>
      <c r="J7" s="77">
        <v>4.9931728821999997</v>
      </c>
    </row>
    <row r="8" spans="1:16" s="55" customFormat="1" ht="18.899999999999999" customHeight="1" x14ac:dyDescent="0.3">
      <c r="A8" s="76" t="s">
        <v>349</v>
      </c>
      <c r="B8" s="62">
        <v>1.8</v>
      </c>
      <c r="C8" s="63">
        <v>9.7932535365</v>
      </c>
      <c r="D8" s="63">
        <v>9.8866426858000001</v>
      </c>
      <c r="E8" s="62">
        <v>2.4</v>
      </c>
      <c r="F8" s="63">
        <v>12.944983819000001</v>
      </c>
      <c r="G8" s="63">
        <v>12.841702505000001</v>
      </c>
      <c r="H8" s="62">
        <v>2</v>
      </c>
      <c r="I8" s="63">
        <v>12.820512820999999</v>
      </c>
      <c r="J8" s="77">
        <v>12.811065277999999</v>
      </c>
    </row>
    <row r="9" spans="1:16" s="55" customFormat="1" ht="18.899999999999999" customHeight="1" x14ac:dyDescent="0.3">
      <c r="A9" s="76" t="s">
        <v>350</v>
      </c>
      <c r="B9" s="62">
        <v>6</v>
      </c>
      <c r="C9" s="63">
        <v>9.0799031476999996</v>
      </c>
      <c r="D9" s="63">
        <v>9.1449765991999996</v>
      </c>
      <c r="E9" s="62">
        <v>4.2</v>
      </c>
      <c r="F9" s="63">
        <v>6.9790628116000004</v>
      </c>
      <c r="G9" s="63">
        <v>6.7280355102999998</v>
      </c>
      <c r="H9" s="62">
        <v>1.6</v>
      </c>
      <c r="I9" s="63">
        <v>2.8419182948000001</v>
      </c>
      <c r="J9" s="77">
        <v>2.8331146543000001</v>
      </c>
    </row>
    <row r="10" spans="1:16" s="55" customFormat="1" ht="18.899999999999999" customHeight="1" x14ac:dyDescent="0.3">
      <c r="A10" s="76" t="s">
        <v>341</v>
      </c>
      <c r="B10" s="62">
        <v>4</v>
      </c>
      <c r="C10" s="63">
        <v>30.395136778000001</v>
      </c>
      <c r="D10" s="63">
        <v>30.777178819</v>
      </c>
      <c r="E10" s="62">
        <v>2.8</v>
      </c>
      <c r="F10" s="63">
        <v>28.629856851</v>
      </c>
      <c r="G10" s="63">
        <v>26.491614556999998</v>
      </c>
      <c r="H10" s="62">
        <v>2.4</v>
      </c>
      <c r="I10" s="63">
        <v>26.966292135</v>
      </c>
      <c r="J10" s="77">
        <v>28.864005524</v>
      </c>
    </row>
    <row r="11" spans="1:16" s="55" customFormat="1" ht="18.899999999999999" customHeight="1" x14ac:dyDescent="0.3">
      <c r="A11" s="76" t="s">
        <v>342</v>
      </c>
      <c r="B11" s="62">
        <v>2.8</v>
      </c>
      <c r="C11" s="63">
        <v>22.508038585000001</v>
      </c>
      <c r="D11" s="63">
        <v>22.075198022999999</v>
      </c>
      <c r="E11" s="62">
        <v>2.4</v>
      </c>
      <c r="F11" s="63">
        <v>20.408163264999999</v>
      </c>
      <c r="G11" s="63">
        <v>20.814920775000001</v>
      </c>
      <c r="H11" s="62" t="s">
        <v>442</v>
      </c>
      <c r="I11" s="63" t="s">
        <v>442</v>
      </c>
      <c r="J11" s="77" t="s">
        <v>442</v>
      </c>
    </row>
    <row r="12" spans="1:16" s="55" customFormat="1" ht="18.899999999999999" customHeight="1" x14ac:dyDescent="0.3">
      <c r="A12" s="76" t="s">
        <v>343</v>
      </c>
      <c r="B12" s="62">
        <v>2.6</v>
      </c>
      <c r="C12" s="63">
        <v>10.007698229000001</v>
      </c>
      <c r="D12" s="63">
        <v>10.130664124000001</v>
      </c>
      <c r="E12" s="62">
        <v>1.2</v>
      </c>
      <c r="F12" s="63">
        <v>4.4609665427999996</v>
      </c>
      <c r="G12" s="63">
        <v>4.4904837318000004</v>
      </c>
      <c r="H12" s="62">
        <v>2.2000000000000002</v>
      </c>
      <c r="I12" s="63">
        <v>8.6004691164999993</v>
      </c>
      <c r="J12" s="77">
        <v>8.5187772146</v>
      </c>
    </row>
    <row r="13" spans="1:16" s="55" customFormat="1" ht="18.899999999999999" customHeight="1" x14ac:dyDescent="0.3">
      <c r="A13" s="76" t="s">
        <v>344</v>
      </c>
      <c r="B13" s="62">
        <v>3.8</v>
      </c>
      <c r="C13" s="63">
        <v>24.771838331000001</v>
      </c>
      <c r="D13" s="63">
        <v>23.922814957</v>
      </c>
      <c r="E13" s="62">
        <v>1.4</v>
      </c>
      <c r="F13" s="63">
        <v>13.257575758</v>
      </c>
      <c r="G13" s="63">
        <v>12.605995943</v>
      </c>
      <c r="H13" s="62">
        <v>1.4</v>
      </c>
      <c r="I13" s="63">
        <v>13.084112149999999</v>
      </c>
      <c r="J13" s="77">
        <v>13.021085404999999</v>
      </c>
    </row>
    <row r="14" spans="1:16" s="55" customFormat="1" ht="18.899999999999999" customHeight="1" x14ac:dyDescent="0.3">
      <c r="A14" s="76" t="s">
        <v>351</v>
      </c>
      <c r="B14" s="62">
        <v>18</v>
      </c>
      <c r="C14" s="63">
        <v>66.469719350000005</v>
      </c>
      <c r="D14" s="63">
        <v>65.879080462000005</v>
      </c>
      <c r="E14" s="62">
        <v>15.6</v>
      </c>
      <c r="F14" s="63">
        <v>61.904761905000001</v>
      </c>
      <c r="G14" s="63">
        <v>60.575000346000003</v>
      </c>
      <c r="H14" s="62">
        <v>9.4</v>
      </c>
      <c r="I14" s="63">
        <v>37.690457096999999</v>
      </c>
      <c r="J14" s="77">
        <v>38.191941997000001</v>
      </c>
    </row>
    <row r="15" spans="1:16" s="55" customFormat="1" ht="18.899999999999999" customHeight="1" x14ac:dyDescent="0.3">
      <c r="A15" s="76" t="s">
        <v>345</v>
      </c>
      <c r="B15" s="62">
        <v>5.2</v>
      </c>
      <c r="C15" s="63">
        <v>15.873015873</v>
      </c>
      <c r="D15" s="63">
        <v>15.625956</v>
      </c>
      <c r="E15" s="62">
        <v>5.6</v>
      </c>
      <c r="F15" s="63">
        <v>17.699115043999999</v>
      </c>
      <c r="G15" s="63">
        <v>17.371747135</v>
      </c>
      <c r="H15" s="62">
        <v>4.2</v>
      </c>
      <c r="I15" s="63">
        <v>15.350877193000001</v>
      </c>
      <c r="J15" s="77">
        <v>14.524682286000001</v>
      </c>
    </row>
    <row r="16" spans="1:16" s="55" customFormat="1" ht="18.899999999999999" customHeight="1" x14ac:dyDescent="0.3">
      <c r="A16" s="76" t="s">
        <v>352</v>
      </c>
      <c r="B16" s="62">
        <v>26</v>
      </c>
      <c r="C16" s="63">
        <v>88.195386702999997</v>
      </c>
      <c r="D16" s="63">
        <v>88.007535461000003</v>
      </c>
      <c r="E16" s="62">
        <v>13</v>
      </c>
      <c r="F16" s="63">
        <v>60.129509712999997</v>
      </c>
      <c r="G16" s="63">
        <v>58.620249719999997</v>
      </c>
      <c r="H16" s="62">
        <v>11</v>
      </c>
      <c r="I16" s="63">
        <v>46.649703138</v>
      </c>
      <c r="J16" s="77">
        <v>48.292353955999999</v>
      </c>
    </row>
    <row r="17" spans="1:16" s="55" customFormat="1" ht="18.899999999999999" customHeight="1" x14ac:dyDescent="0.3">
      <c r="A17" s="76" t="s">
        <v>353</v>
      </c>
      <c r="B17" s="62">
        <v>21.6</v>
      </c>
      <c r="C17" s="63">
        <v>81.447963801</v>
      </c>
      <c r="D17" s="63">
        <v>85.426387152000004</v>
      </c>
      <c r="E17" s="62">
        <v>15.4</v>
      </c>
      <c r="F17" s="63">
        <v>58.823529411999999</v>
      </c>
      <c r="G17" s="63">
        <v>60.844872240000001</v>
      </c>
      <c r="H17" s="62">
        <v>10.4</v>
      </c>
      <c r="I17" s="63">
        <v>44.750430293000001</v>
      </c>
      <c r="J17" s="77">
        <v>43.865793490999998</v>
      </c>
    </row>
    <row r="18" spans="1:16" s="55" customFormat="1" ht="18.899999999999999" customHeight="1" x14ac:dyDescent="0.3">
      <c r="A18" s="76" t="s">
        <v>346</v>
      </c>
      <c r="B18" s="62">
        <v>25.6</v>
      </c>
      <c r="C18" s="63">
        <v>136.89839572</v>
      </c>
      <c r="D18" s="63">
        <v>143.03067659999999</v>
      </c>
      <c r="E18" s="62">
        <v>13.8</v>
      </c>
      <c r="F18" s="63">
        <v>84.662576686999998</v>
      </c>
      <c r="G18" s="63">
        <v>89.619708247999995</v>
      </c>
      <c r="H18" s="62">
        <v>15.8</v>
      </c>
      <c r="I18" s="63">
        <v>108.36762689</v>
      </c>
      <c r="J18" s="77">
        <v>112.28486829000001</v>
      </c>
    </row>
    <row r="19" spans="1:16" s="55" customFormat="1" ht="18.899999999999999" customHeight="1" x14ac:dyDescent="0.3">
      <c r="A19" s="78" t="s">
        <v>47</v>
      </c>
      <c r="B19" s="79">
        <v>129.80000000000001</v>
      </c>
      <c r="C19" s="80">
        <v>29.822626596999999</v>
      </c>
      <c r="D19" s="80">
        <v>29.875483008</v>
      </c>
      <c r="E19" s="79">
        <v>90.8</v>
      </c>
      <c r="F19" s="80">
        <v>22.763738468</v>
      </c>
      <c r="G19" s="80">
        <v>22.086590273999999</v>
      </c>
      <c r="H19" s="79">
        <v>66.400000000000006</v>
      </c>
      <c r="I19" s="80">
        <v>17.646433507000001</v>
      </c>
      <c r="J19" s="81">
        <v>17.573625080999999</v>
      </c>
    </row>
    <row r="20" spans="1:16" ht="18.899999999999999" customHeight="1" x14ac:dyDescent="0.25">
      <c r="A20" s="82" t="s">
        <v>27</v>
      </c>
      <c r="B20" s="83">
        <v>1240.4000000000001</v>
      </c>
      <c r="C20" s="84">
        <v>28.736111497</v>
      </c>
      <c r="D20" s="84">
        <v>29.304766848</v>
      </c>
      <c r="E20" s="83">
        <v>893.2</v>
      </c>
      <c r="F20" s="84">
        <v>21.288360520000001</v>
      </c>
      <c r="G20" s="84">
        <v>20.482713404999998</v>
      </c>
      <c r="H20" s="83">
        <v>600.4</v>
      </c>
      <c r="I20" s="84">
        <v>14.823812909999999</v>
      </c>
      <c r="J20" s="85">
        <v>14.823812909999999</v>
      </c>
      <c r="K20" s="86"/>
      <c r="L20" s="86"/>
    </row>
    <row r="21" spans="1:16" ht="18.899999999999999" customHeight="1" x14ac:dyDescent="0.25">
      <c r="A21" s="70" t="s">
        <v>413</v>
      </c>
    </row>
    <row r="22" spans="1:16" s="59" customFormat="1" ht="18.899999999999999" customHeight="1" x14ac:dyDescent="0.3">
      <c r="A22" s="55"/>
      <c r="B22" s="71"/>
      <c r="C22" s="72"/>
      <c r="D22" s="72"/>
      <c r="E22" s="72"/>
      <c r="F22" s="72"/>
      <c r="G22" s="72"/>
      <c r="H22" s="71"/>
      <c r="I22" s="72"/>
      <c r="J22" s="72"/>
      <c r="O22" s="53"/>
      <c r="P22" s="53"/>
    </row>
    <row r="23" spans="1:16" ht="15.6" x14ac:dyDescent="0.3">
      <c r="A23" s="116" t="s">
        <v>471</v>
      </c>
      <c r="B23" s="73"/>
      <c r="C23" s="73"/>
      <c r="D23" s="73"/>
      <c r="E23" s="73"/>
      <c r="F23" s="73"/>
      <c r="G23" s="73"/>
      <c r="H23" s="73"/>
      <c r="I23" s="73"/>
      <c r="J23" s="73"/>
    </row>
    <row r="25" spans="1:16" x14ac:dyDescent="0.25">
      <c r="B25" s="72"/>
      <c r="H25" s="72"/>
    </row>
    <row r="26" spans="1:16" x14ac:dyDescent="0.25">
      <c r="B26" s="72"/>
      <c r="H26" s="72"/>
    </row>
    <row r="27" spans="1:16" x14ac:dyDescent="0.25">
      <c r="B27" s="72"/>
      <c r="H27" s="72"/>
    </row>
    <row r="28" spans="1:16" x14ac:dyDescent="0.25">
      <c r="B28" s="72"/>
      <c r="H28" s="72"/>
    </row>
    <row r="29" spans="1:16" x14ac:dyDescent="0.25">
      <c r="B29" s="72"/>
      <c r="H29" s="72"/>
    </row>
    <row r="30" spans="1:16" x14ac:dyDescent="0.25">
      <c r="B30" s="72"/>
      <c r="H30" s="72"/>
    </row>
    <row r="31" spans="1:16" x14ac:dyDescent="0.25">
      <c r="B31" s="72"/>
      <c r="H31" s="72"/>
    </row>
    <row r="32" spans="1:16" x14ac:dyDescent="0.25">
      <c r="B32" s="72"/>
      <c r="H32" s="72"/>
    </row>
    <row r="33" spans="1:10" x14ac:dyDescent="0.25">
      <c r="B33" s="72"/>
      <c r="H33" s="72"/>
    </row>
    <row r="34" spans="1:10" x14ac:dyDescent="0.25">
      <c r="B34" s="72"/>
      <c r="H34" s="72"/>
    </row>
    <row r="35" spans="1:10" x14ac:dyDescent="0.25">
      <c r="B35" s="72"/>
      <c r="H35" s="72"/>
    </row>
    <row r="36" spans="1:10" x14ac:dyDescent="0.25">
      <c r="B36" s="72"/>
      <c r="H36" s="72"/>
    </row>
    <row r="37" spans="1:10" x14ac:dyDescent="0.25">
      <c r="B37" s="72"/>
      <c r="H37" s="72"/>
    </row>
    <row r="38" spans="1:10" x14ac:dyDescent="0.25">
      <c r="B38" s="72"/>
      <c r="H38" s="72"/>
    </row>
    <row r="39" spans="1:10" x14ac:dyDescent="0.25">
      <c r="B39" s="72"/>
      <c r="H39" s="72"/>
    </row>
    <row r="40" spans="1:10" x14ac:dyDescent="0.25">
      <c r="B40" s="72"/>
      <c r="H40" s="72"/>
    </row>
    <row r="41" spans="1:10" x14ac:dyDescent="0.25">
      <c r="B41" s="72"/>
      <c r="H41" s="72"/>
    </row>
    <row r="42" spans="1:10" x14ac:dyDescent="0.25">
      <c r="B42" s="72"/>
      <c r="H42" s="72"/>
    </row>
    <row r="43" spans="1:10" x14ac:dyDescent="0.25">
      <c r="B43" s="72"/>
      <c r="H43" s="72"/>
    </row>
    <row r="44" spans="1:10" x14ac:dyDescent="0.25">
      <c r="A44" s="55"/>
      <c r="B44" s="55"/>
      <c r="C44" s="55"/>
      <c r="D44" s="55"/>
      <c r="F44" s="55"/>
      <c r="G44" s="55"/>
      <c r="H44" s="55"/>
      <c r="I44" s="55"/>
      <c r="J44" s="55"/>
    </row>
    <row r="45" spans="1:10" x14ac:dyDescent="0.25">
      <c r="B45" s="72"/>
      <c r="H45" s="72"/>
    </row>
    <row r="46" spans="1:10" x14ac:dyDescent="0.25">
      <c r="B46" s="72"/>
      <c r="H46" s="72"/>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2" customWidth="1"/>
    <col min="2" max="2" width="20.77734375" style="71" customWidth="1"/>
    <col min="3" max="7" width="20.77734375" style="72" customWidth="1"/>
    <col min="8" max="8" width="20.77734375" style="71" customWidth="1"/>
    <col min="9" max="10" width="20.77734375" style="72" customWidth="1"/>
    <col min="11" max="12" width="10.5546875" style="72" customWidth="1"/>
    <col min="13" max="16384" width="9.33203125" style="72"/>
  </cols>
  <sheetData>
    <row r="1" spans="1:16" s="55" customFormat="1" ht="18.899999999999999" customHeight="1" x14ac:dyDescent="0.3">
      <c r="A1" s="115" t="s">
        <v>456</v>
      </c>
      <c r="B1" s="54"/>
      <c r="C1" s="54"/>
      <c r="D1" s="54"/>
      <c r="E1" s="54"/>
      <c r="F1" s="54"/>
      <c r="G1" s="54"/>
      <c r="H1" s="54"/>
      <c r="I1" s="54"/>
      <c r="J1" s="54"/>
    </row>
    <row r="2" spans="1:16" s="55" customFormat="1" ht="18.899999999999999" customHeight="1" x14ac:dyDescent="0.3">
      <c r="A2" s="1" t="s">
        <v>459</v>
      </c>
      <c r="B2" s="56"/>
      <c r="C2" s="56"/>
      <c r="D2" s="56"/>
      <c r="E2" s="56"/>
      <c r="F2" s="56"/>
      <c r="G2" s="56"/>
      <c r="H2" s="56"/>
      <c r="I2" s="56"/>
      <c r="J2" s="56"/>
    </row>
    <row r="3" spans="1:16" s="59" customFormat="1" ht="54" customHeight="1" x14ac:dyDescent="0.3">
      <c r="A3" s="113" t="s">
        <v>463</v>
      </c>
      <c r="B3" s="57" t="s">
        <v>427</v>
      </c>
      <c r="C3" s="57" t="s">
        <v>433</v>
      </c>
      <c r="D3" s="57" t="s">
        <v>434</v>
      </c>
      <c r="E3" s="57" t="s">
        <v>428</v>
      </c>
      <c r="F3" s="57" t="s">
        <v>435</v>
      </c>
      <c r="G3" s="57" t="s">
        <v>436</v>
      </c>
      <c r="H3" s="57" t="s">
        <v>429</v>
      </c>
      <c r="I3" s="57" t="s">
        <v>437</v>
      </c>
      <c r="J3" s="57" t="s">
        <v>438</v>
      </c>
      <c r="O3" s="60"/>
      <c r="P3" s="60"/>
    </row>
    <row r="4" spans="1:16" s="55" customFormat="1" ht="18.899999999999999" customHeight="1" x14ac:dyDescent="0.3">
      <c r="A4" s="76" t="s">
        <v>369</v>
      </c>
      <c r="B4" s="62">
        <v>9.4</v>
      </c>
      <c r="C4" s="63">
        <v>18.547750592</v>
      </c>
      <c r="D4" s="63">
        <v>17.627107093999999</v>
      </c>
      <c r="E4" s="62">
        <v>6.2</v>
      </c>
      <c r="F4" s="63">
        <v>12.617012617</v>
      </c>
      <c r="G4" s="63">
        <v>11.953756146</v>
      </c>
      <c r="H4" s="62">
        <v>2.4</v>
      </c>
      <c r="I4" s="63">
        <v>5.0188205771999996</v>
      </c>
      <c r="J4" s="77">
        <v>5.1073916647999997</v>
      </c>
    </row>
    <row r="5" spans="1:16" s="55" customFormat="1" ht="18.899999999999999" customHeight="1" x14ac:dyDescent="0.3">
      <c r="A5" s="76" t="s">
        <v>354</v>
      </c>
      <c r="B5" s="62">
        <v>7.4</v>
      </c>
      <c r="C5" s="63">
        <v>14.770459082</v>
      </c>
      <c r="D5" s="63">
        <v>14.55223018</v>
      </c>
      <c r="E5" s="62">
        <v>5.4</v>
      </c>
      <c r="F5" s="63">
        <v>12.22826087</v>
      </c>
      <c r="G5" s="63">
        <v>11.927360181999999</v>
      </c>
      <c r="H5" s="62">
        <v>2.4</v>
      </c>
      <c r="I5" s="63">
        <v>5.5891942244999999</v>
      </c>
      <c r="J5" s="77">
        <v>5.6432755976999998</v>
      </c>
    </row>
    <row r="6" spans="1:16" s="55" customFormat="1" ht="18.899999999999999" customHeight="1" x14ac:dyDescent="0.3">
      <c r="A6" s="76" t="s">
        <v>387</v>
      </c>
      <c r="B6" s="62">
        <v>7.2</v>
      </c>
      <c r="C6" s="63">
        <v>25.495750707999999</v>
      </c>
      <c r="D6" s="63">
        <v>24.120058138000001</v>
      </c>
      <c r="E6" s="62">
        <v>4.5999999999999996</v>
      </c>
      <c r="F6" s="63">
        <v>15.272244356</v>
      </c>
      <c r="G6" s="63">
        <v>14.944488728</v>
      </c>
      <c r="H6" s="62">
        <v>2.8</v>
      </c>
      <c r="I6" s="63">
        <v>8.6419753085999993</v>
      </c>
      <c r="J6" s="77">
        <v>8.6436348573000004</v>
      </c>
    </row>
    <row r="7" spans="1:16" s="55" customFormat="1" ht="18.899999999999999" customHeight="1" x14ac:dyDescent="0.3">
      <c r="A7" s="76" t="s">
        <v>355</v>
      </c>
      <c r="B7" s="62">
        <v>3.8</v>
      </c>
      <c r="C7" s="63">
        <v>11.735639283999999</v>
      </c>
      <c r="D7" s="63">
        <v>11.624247275</v>
      </c>
      <c r="E7" s="62">
        <v>3.6</v>
      </c>
      <c r="F7" s="63">
        <v>10.10668164</v>
      </c>
      <c r="G7" s="63">
        <v>10.318852668</v>
      </c>
      <c r="H7" s="62" t="s">
        <v>442</v>
      </c>
      <c r="I7" s="63" t="s">
        <v>442</v>
      </c>
      <c r="J7" s="77" t="s">
        <v>442</v>
      </c>
    </row>
    <row r="8" spans="1:16" s="55" customFormat="1" ht="18.899999999999999" customHeight="1" x14ac:dyDescent="0.3">
      <c r="A8" s="76" t="s">
        <v>356</v>
      </c>
      <c r="B8" s="62">
        <v>4.8</v>
      </c>
      <c r="C8" s="63">
        <v>15.037593985000001</v>
      </c>
      <c r="D8" s="63">
        <v>14.837211655000001</v>
      </c>
      <c r="E8" s="62">
        <v>4.4000000000000004</v>
      </c>
      <c r="F8" s="63">
        <v>14.765100671000001</v>
      </c>
      <c r="G8" s="63">
        <v>14.763266399999999</v>
      </c>
      <c r="H8" s="62">
        <v>2.2000000000000002</v>
      </c>
      <c r="I8" s="63">
        <v>7.8796561604999997</v>
      </c>
      <c r="J8" s="77">
        <v>7.9287351666000001</v>
      </c>
    </row>
    <row r="9" spans="1:16" s="55" customFormat="1" ht="18.899999999999999" customHeight="1" x14ac:dyDescent="0.3">
      <c r="A9" s="76" t="s">
        <v>368</v>
      </c>
      <c r="B9" s="62">
        <v>5.6</v>
      </c>
      <c r="C9" s="63">
        <v>25.878003697</v>
      </c>
      <c r="D9" s="63">
        <v>26.203861249999999</v>
      </c>
      <c r="E9" s="62">
        <v>2.4</v>
      </c>
      <c r="F9" s="63">
        <v>11.039558418</v>
      </c>
      <c r="G9" s="63">
        <v>10.810635886</v>
      </c>
      <c r="H9" s="62">
        <v>2</v>
      </c>
      <c r="I9" s="63">
        <v>8.8261253310000001</v>
      </c>
      <c r="J9" s="77">
        <v>8.8744824406999996</v>
      </c>
    </row>
    <row r="10" spans="1:16" s="55" customFormat="1" ht="18.899999999999999" customHeight="1" x14ac:dyDescent="0.3">
      <c r="A10" s="76" t="s">
        <v>357</v>
      </c>
      <c r="B10" s="62">
        <v>2.4</v>
      </c>
      <c r="C10" s="63">
        <v>15.604681404000001</v>
      </c>
      <c r="D10" s="63">
        <v>15.949579691</v>
      </c>
      <c r="E10" s="62">
        <v>2</v>
      </c>
      <c r="F10" s="63">
        <v>12.836970474999999</v>
      </c>
      <c r="G10" s="63">
        <v>12.428589251</v>
      </c>
      <c r="H10" s="62">
        <v>2.2000000000000002</v>
      </c>
      <c r="I10" s="63">
        <v>16.224188791</v>
      </c>
      <c r="J10" s="77">
        <v>15.854251222</v>
      </c>
    </row>
    <row r="11" spans="1:16" s="55" customFormat="1" ht="18.899999999999999" customHeight="1" x14ac:dyDescent="0.3">
      <c r="A11" s="76" t="s">
        <v>358</v>
      </c>
      <c r="B11" s="62">
        <v>4.8</v>
      </c>
      <c r="C11" s="63">
        <v>27.554535016999999</v>
      </c>
      <c r="D11" s="63">
        <v>27.287189337000001</v>
      </c>
      <c r="E11" s="62">
        <v>2.6</v>
      </c>
      <c r="F11" s="63">
        <v>17.038007864000001</v>
      </c>
      <c r="G11" s="63">
        <v>16.762750459999999</v>
      </c>
      <c r="H11" s="62" t="s">
        <v>442</v>
      </c>
      <c r="I11" s="63" t="s">
        <v>442</v>
      </c>
      <c r="J11" s="77" t="s">
        <v>442</v>
      </c>
    </row>
    <row r="12" spans="1:16" s="55" customFormat="1" ht="18.899999999999999" customHeight="1" x14ac:dyDescent="0.3">
      <c r="A12" s="76" t="s">
        <v>359</v>
      </c>
      <c r="B12" s="62">
        <v>8.4</v>
      </c>
      <c r="C12" s="63">
        <v>21.010505253000002</v>
      </c>
      <c r="D12" s="63">
        <v>20.690026791000001</v>
      </c>
      <c r="E12" s="62">
        <v>6.4</v>
      </c>
      <c r="F12" s="63">
        <v>18.946121966</v>
      </c>
      <c r="G12" s="63">
        <v>18.573146867999998</v>
      </c>
      <c r="H12" s="62">
        <v>5.6</v>
      </c>
      <c r="I12" s="63">
        <v>17.445482865999999</v>
      </c>
      <c r="J12" s="77">
        <v>17.317930934</v>
      </c>
    </row>
    <row r="13" spans="1:16" s="55" customFormat="1" ht="18.899999999999999" customHeight="1" x14ac:dyDescent="0.3">
      <c r="A13" s="76" t="s">
        <v>360</v>
      </c>
      <c r="B13" s="62">
        <v>12.8</v>
      </c>
      <c r="C13" s="63">
        <v>25.477707005999999</v>
      </c>
      <c r="D13" s="63">
        <v>25.090749121999998</v>
      </c>
      <c r="E13" s="62">
        <v>7.6</v>
      </c>
      <c r="F13" s="63">
        <v>18.216682645999999</v>
      </c>
      <c r="G13" s="63">
        <v>17.701521412999998</v>
      </c>
      <c r="H13" s="62">
        <v>2.8</v>
      </c>
      <c r="I13" s="63">
        <v>7.2501294665999998</v>
      </c>
      <c r="J13" s="77">
        <v>7.3641113912999998</v>
      </c>
    </row>
    <row r="14" spans="1:16" s="55" customFormat="1" ht="18.899999999999999" customHeight="1" x14ac:dyDescent="0.3">
      <c r="A14" s="76" t="s">
        <v>361</v>
      </c>
      <c r="B14" s="62">
        <v>16.600000000000001</v>
      </c>
      <c r="C14" s="63">
        <v>38.658593386</v>
      </c>
      <c r="D14" s="63">
        <v>39.800329806999997</v>
      </c>
      <c r="E14" s="62">
        <v>11.6</v>
      </c>
      <c r="F14" s="63">
        <v>31.780821918000001</v>
      </c>
      <c r="G14" s="63">
        <v>30.251921078999999</v>
      </c>
      <c r="H14" s="62">
        <v>6.2</v>
      </c>
      <c r="I14" s="63">
        <v>17.623649800999999</v>
      </c>
      <c r="J14" s="77">
        <v>17.830794663999999</v>
      </c>
    </row>
    <row r="15" spans="1:16" s="55" customFormat="1" ht="18.899999999999999" customHeight="1" x14ac:dyDescent="0.3">
      <c r="A15" s="76" t="s">
        <v>362</v>
      </c>
      <c r="B15" s="62">
        <v>9.4</v>
      </c>
      <c r="C15" s="63">
        <v>34.763313609000001</v>
      </c>
      <c r="D15" s="63">
        <v>34.543275725999997</v>
      </c>
      <c r="E15" s="62">
        <v>9.4</v>
      </c>
      <c r="F15" s="63">
        <v>38.118410380999997</v>
      </c>
      <c r="G15" s="63">
        <v>37.978078777</v>
      </c>
      <c r="H15" s="62">
        <v>5.2</v>
      </c>
      <c r="I15" s="63">
        <v>19.786910198000001</v>
      </c>
      <c r="J15" s="77">
        <v>20.068667503</v>
      </c>
    </row>
    <row r="16" spans="1:16" s="55" customFormat="1" ht="18.899999999999999" customHeight="1" x14ac:dyDescent="0.3">
      <c r="A16" s="76" t="s">
        <v>363</v>
      </c>
      <c r="B16" s="62">
        <v>4</v>
      </c>
      <c r="C16" s="63">
        <v>23.809523810000002</v>
      </c>
      <c r="D16" s="63">
        <v>22.963114054999998</v>
      </c>
      <c r="E16" s="62">
        <v>2.8</v>
      </c>
      <c r="F16" s="63">
        <v>18.893387314000002</v>
      </c>
      <c r="G16" s="63">
        <v>18.246510788999998</v>
      </c>
      <c r="H16" s="62">
        <v>1.4</v>
      </c>
      <c r="I16" s="63">
        <v>9.8730606487999992</v>
      </c>
      <c r="J16" s="77">
        <v>10.243846739</v>
      </c>
    </row>
    <row r="17" spans="1:12" s="55" customFormat="1" ht="18.899999999999999" customHeight="1" x14ac:dyDescent="0.3">
      <c r="A17" s="76" t="s">
        <v>367</v>
      </c>
      <c r="B17" s="62">
        <v>9.1999999999999993</v>
      </c>
      <c r="C17" s="63">
        <v>47.131147540999997</v>
      </c>
      <c r="D17" s="63">
        <v>44.804884981999997</v>
      </c>
      <c r="E17" s="62">
        <v>7.4</v>
      </c>
      <c r="F17" s="63">
        <v>41.807909604999999</v>
      </c>
      <c r="G17" s="63">
        <v>40.992957015999998</v>
      </c>
      <c r="H17" s="62">
        <v>4.2</v>
      </c>
      <c r="I17" s="63">
        <v>19.718309859000001</v>
      </c>
      <c r="J17" s="77">
        <v>20.169085905999999</v>
      </c>
    </row>
    <row r="18" spans="1:12" s="55" customFormat="1" ht="18.899999999999999" customHeight="1" x14ac:dyDescent="0.3">
      <c r="A18" s="76" t="s">
        <v>364</v>
      </c>
      <c r="B18" s="62">
        <v>18.600000000000001</v>
      </c>
      <c r="C18" s="63">
        <v>71.209800919000003</v>
      </c>
      <c r="D18" s="63">
        <v>71.880129175999997</v>
      </c>
      <c r="E18" s="62">
        <v>10.8</v>
      </c>
      <c r="F18" s="63">
        <v>42.891183478999999</v>
      </c>
      <c r="G18" s="63">
        <v>43.276513100000003</v>
      </c>
      <c r="H18" s="62">
        <v>6.6</v>
      </c>
      <c r="I18" s="63">
        <v>26.025236592999999</v>
      </c>
      <c r="J18" s="77">
        <v>26.557149228</v>
      </c>
    </row>
    <row r="19" spans="1:12" s="55" customFormat="1" ht="18.899999999999999" customHeight="1" x14ac:dyDescent="0.3">
      <c r="A19" s="76" t="s">
        <v>365</v>
      </c>
      <c r="B19" s="62">
        <v>25.2</v>
      </c>
      <c r="C19" s="63">
        <v>60.840173829000001</v>
      </c>
      <c r="D19" s="63">
        <v>60.72161912</v>
      </c>
      <c r="E19" s="62">
        <v>18</v>
      </c>
      <c r="F19" s="63">
        <v>57.803468207999998</v>
      </c>
      <c r="G19" s="63">
        <v>56.214546873000003</v>
      </c>
      <c r="H19" s="62">
        <v>9.4</v>
      </c>
      <c r="I19" s="63">
        <v>33.861671469999997</v>
      </c>
      <c r="J19" s="77">
        <v>34.88023622</v>
      </c>
    </row>
    <row r="20" spans="1:12" s="55" customFormat="1" ht="18.899999999999999" customHeight="1" x14ac:dyDescent="0.3">
      <c r="A20" s="76" t="s">
        <v>366</v>
      </c>
      <c r="B20" s="62">
        <v>11.4</v>
      </c>
      <c r="C20" s="63">
        <v>41.274438812</v>
      </c>
      <c r="D20" s="63">
        <v>37.953388420000003</v>
      </c>
      <c r="E20" s="62">
        <v>11.6</v>
      </c>
      <c r="F20" s="63">
        <v>33.429394813000002</v>
      </c>
      <c r="G20" s="63">
        <v>32.196993634000002</v>
      </c>
      <c r="H20" s="62">
        <v>6.6</v>
      </c>
      <c r="I20" s="63">
        <v>18.302828619</v>
      </c>
      <c r="J20" s="77">
        <v>17.544116240000001</v>
      </c>
    </row>
    <row r="21" spans="1:12" s="55" customFormat="1" ht="18.899999999999999" customHeight="1" x14ac:dyDescent="0.3">
      <c r="A21" s="78" t="s">
        <v>170</v>
      </c>
      <c r="B21" s="79">
        <v>161</v>
      </c>
      <c r="C21" s="80">
        <v>29.845765979999999</v>
      </c>
      <c r="D21" s="80">
        <v>29.130705772999999</v>
      </c>
      <c r="E21" s="79">
        <v>116.8</v>
      </c>
      <c r="F21" s="80">
        <v>23.284558032</v>
      </c>
      <c r="G21" s="80">
        <v>21.531196868999999</v>
      </c>
      <c r="H21" s="79">
        <v>64.400000000000006</v>
      </c>
      <c r="I21" s="80">
        <v>12.884638470000001</v>
      </c>
      <c r="J21" s="81">
        <v>12.553029079</v>
      </c>
    </row>
    <row r="22" spans="1:12" ht="18.899999999999999" customHeight="1" x14ac:dyDescent="0.25">
      <c r="A22" s="82" t="s">
        <v>27</v>
      </c>
      <c r="B22" s="83">
        <v>1240.4000000000001</v>
      </c>
      <c r="C22" s="84">
        <v>28.736111497</v>
      </c>
      <c r="D22" s="84">
        <v>29.304766848</v>
      </c>
      <c r="E22" s="83">
        <v>893.2</v>
      </c>
      <c r="F22" s="84">
        <v>21.288360520000001</v>
      </c>
      <c r="G22" s="84">
        <v>20.482713404999998</v>
      </c>
      <c r="H22" s="83">
        <v>600.4</v>
      </c>
      <c r="I22" s="84">
        <v>14.823812909999999</v>
      </c>
      <c r="J22" s="85">
        <v>14.823812909999999</v>
      </c>
      <c r="K22" s="86"/>
      <c r="L22" s="86"/>
    </row>
    <row r="23" spans="1:12" ht="18.899999999999999" customHeight="1" x14ac:dyDescent="0.25">
      <c r="A23" s="70" t="s">
        <v>413</v>
      </c>
    </row>
    <row r="25" spans="1:12" ht="15.6" x14ac:dyDescent="0.3">
      <c r="A25" s="116" t="s">
        <v>471</v>
      </c>
      <c r="B25" s="73"/>
      <c r="C25" s="73"/>
      <c r="D25" s="73"/>
      <c r="E25" s="73"/>
      <c r="F25" s="73"/>
      <c r="G25" s="73"/>
      <c r="H25" s="73"/>
      <c r="I25" s="73"/>
      <c r="J25" s="73"/>
    </row>
    <row r="26" spans="1:12" x14ac:dyDescent="0.25">
      <c r="B26" s="72"/>
      <c r="H26" s="72"/>
    </row>
    <row r="27" spans="1:12" x14ac:dyDescent="0.25">
      <c r="B27" s="72"/>
      <c r="H27" s="72"/>
    </row>
    <row r="28" spans="1:12" x14ac:dyDescent="0.25">
      <c r="B28" s="72"/>
      <c r="H28" s="72"/>
    </row>
    <row r="29" spans="1:12" x14ac:dyDescent="0.25">
      <c r="B29" s="72"/>
      <c r="H29" s="72"/>
    </row>
    <row r="30" spans="1:12" x14ac:dyDescent="0.25">
      <c r="B30" s="72"/>
      <c r="H30" s="72"/>
    </row>
    <row r="31" spans="1:12" x14ac:dyDescent="0.25">
      <c r="B31" s="72"/>
      <c r="H31" s="72"/>
    </row>
    <row r="32" spans="1:12" x14ac:dyDescent="0.25">
      <c r="B32" s="72"/>
      <c r="H32" s="72"/>
    </row>
    <row r="33" spans="1:10" x14ac:dyDescent="0.25">
      <c r="B33" s="72"/>
      <c r="H33" s="72"/>
    </row>
    <row r="34" spans="1:10" x14ac:dyDescent="0.25">
      <c r="B34" s="72"/>
      <c r="H34" s="72"/>
    </row>
    <row r="35" spans="1:10" x14ac:dyDescent="0.25">
      <c r="B35" s="72"/>
      <c r="H35" s="72"/>
    </row>
    <row r="36" spans="1:10" x14ac:dyDescent="0.25">
      <c r="B36" s="72"/>
      <c r="H36" s="72"/>
    </row>
    <row r="37" spans="1:10" x14ac:dyDescent="0.25">
      <c r="B37" s="72"/>
      <c r="H37" s="72"/>
    </row>
    <row r="38" spans="1:10" x14ac:dyDescent="0.25">
      <c r="B38" s="72"/>
      <c r="H38" s="72"/>
    </row>
    <row r="39" spans="1:10" x14ac:dyDescent="0.25">
      <c r="B39" s="72"/>
      <c r="H39" s="72"/>
    </row>
    <row r="40" spans="1:10" x14ac:dyDescent="0.25">
      <c r="B40" s="72"/>
      <c r="H40" s="72"/>
    </row>
    <row r="41" spans="1:10" x14ac:dyDescent="0.25">
      <c r="B41" s="72"/>
      <c r="H41" s="72"/>
    </row>
    <row r="42" spans="1:10" x14ac:dyDescent="0.25">
      <c r="B42" s="72"/>
      <c r="H42" s="72"/>
    </row>
    <row r="43" spans="1:10" x14ac:dyDescent="0.25">
      <c r="B43" s="72"/>
      <c r="H43" s="72"/>
    </row>
    <row r="44" spans="1:10" x14ac:dyDescent="0.25">
      <c r="B44" s="72"/>
      <c r="H44" s="72"/>
    </row>
    <row r="45" spans="1:10" x14ac:dyDescent="0.25">
      <c r="A45" s="55"/>
      <c r="B45" s="55"/>
      <c r="C45" s="55"/>
      <c r="D45" s="55"/>
      <c r="F45" s="55"/>
      <c r="G45" s="55"/>
      <c r="H45" s="55"/>
      <c r="I45" s="55"/>
      <c r="J45" s="55"/>
    </row>
    <row r="46" spans="1:10" x14ac:dyDescent="0.25">
      <c r="B46" s="72"/>
      <c r="H46" s="72"/>
    </row>
    <row r="47" spans="1:10" x14ac:dyDescent="0.25">
      <c r="B47" s="72"/>
      <c r="H47" s="72"/>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2" customWidth="1"/>
    <col min="2" max="2" width="20.77734375" style="71" customWidth="1"/>
    <col min="3" max="7" width="20.77734375" style="72" customWidth="1"/>
    <col min="8" max="8" width="20.77734375" style="71" customWidth="1"/>
    <col min="9" max="10" width="20.77734375" style="72" customWidth="1"/>
    <col min="11" max="12" width="10.5546875" style="72" customWidth="1"/>
    <col min="13" max="16384" width="9.33203125" style="72"/>
  </cols>
  <sheetData>
    <row r="1" spans="1:16" s="55" customFormat="1" ht="18.899999999999999" customHeight="1" x14ac:dyDescent="0.3">
      <c r="A1" s="115" t="s">
        <v>457</v>
      </c>
      <c r="B1" s="54"/>
      <c r="C1" s="54"/>
      <c r="D1" s="54"/>
      <c r="E1" s="54"/>
      <c r="F1" s="54"/>
      <c r="G1" s="54"/>
      <c r="H1" s="54"/>
      <c r="I1" s="54"/>
      <c r="J1" s="54"/>
    </row>
    <row r="2" spans="1:16" s="55" customFormat="1" ht="18.899999999999999" customHeight="1" x14ac:dyDescent="0.3">
      <c r="A2" s="1" t="s">
        <v>459</v>
      </c>
      <c r="B2" s="56"/>
      <c r="C2" s="56"/>
      <c r="D2" s="56"/>
      <c r="E2" s="56"/>
      <c r="F2" s="56"/>
      <c r="G2" s="56"/>
      <c r="H2" s="56"/>
      <c r="I2" s="56"/>
      <c r="J2" s="56"/>
    </row>
    <row r="3" spans="1:16" s="59" customFormat="1" ht="54" customHeight="1" x14ac:dyDescent="0.3">
      <c r="A3" s="113" t="s">
        <v>463</v>
      </c>
      <c r="B3" s="57" t="s">
        <v>427</v>
      </c>
      <c r="C3" s="57" t="s">
        <v>433</v>
      </c>
      <c r="D3" s="57" t="s">
        <v>434</v>
      </c>
      <c r="E3" s="57" t="s">
        <v>428</v>
      </c>
      <c r="F3" s="57" t="s">
        <v>435</v>
      </c>
      <c r="G3" s="57" t="s">
        <v>436</v>
      </c>
      <c r="H3" s="57" t="s">
        <v>429</v>
      </c>
      <c r="I3" s="57" t="s">
        <v>437</v>
      </c>
      <c r="J3" s="57" t="s">
        <v>438</v>
      </c>
      <c r="O3" s="60"/>
      <c r="P3" s="60"/>
    </row>
    <row r="4" spans="1:16" s="55" customFormat="1" ht="56.25" customHeight="1" x14ac:dyDescent="0.3">
      <c r="A4" s="87" t="s">
        <v>380</v>
      </c>
      <c r="B4" s="62">
        <v>9.4</v>
      </c>
      <c r="C4" s="63">
        <v>35.633055345000002</v>
      </c>
      <c r="D4" s="63">
        <v>34.823674208</v>
      </c>
      <c r="E4" s="62">
        <v>6.4</v>
      </c>
      <c r="F4" s="63">
        <v>30.563514804</v>
      </c>
      <c r="G4" s="63">
        <v>29.507595463000001</v>
      </c>
      <c r="H4" s="62">
        <v>3.8</v>
      </c>
      <c r="I4" s="63">
        <v>20.652173912999999</v>
      </c>
      <c r="J4" s="77">
        <v>20.317171367</v>
      </c>
    </row>
    <row r="5" spans="1:16" s="55" customFormat="1" ht="56.25" customHeight="1" x14ac:dyDescent="0.3">
      <c r="A5" s="87" t="s">
        <v>370</v>
      </c>
      <c r="B5" s="62">
        <v>2.8</v>
      </c>
      <c r="C5" s="63">
        <v>49.645390071000001</v>
      </c>
      <c r="D5" s="63">
        <v>49.903102658000002</v>
      </c>
      <c r="E5" s="62">
        <v>1.8</v>
      </c>
      <c r="F5" s="63">
        <v>32.967032967000002</v>
      </c>
      <c r="G5" s="63">
        <v>32.944707624000003</v>
      </c>
      <c r="H5" s="62" t="s">
        <v>442</v>
      </c>
      <c r="I5" s="63" t="s">
        <v>442</v>
      </c>
      <c r="J5" s="77" t="s">
        <v>442</v>
      </c>
    </row>
    <row r="6" spans="1:16" s="55" customFormat="1" ht="56.25" customHeight="1" x14ac:dyDescent="0.3">
      <c r="A6" s="87" t="s">
        <v>381</v>
      </c>
      <c r="B6" s="62">
        <v>34.200000000000003</v>
      </c>
      <c r="C6" s="63">
        <v>62.023939063999997</v>
      </c>
      <c r="D6" s="63">
        <v>60.574347402000001</v>
      </c>
      <c r="E6" s="62">
        <v>20.399999999999999</v>
      </c>
      <c r="F6" s="63">
        <v>39.859320046999997</v>
      </c>
      <c r="G6" s="63">
        <v>40.310985451000001</v>
      </c>
      <c r="H6" s="62">
        <v>18.2</v>
      </c>
      <c r="I6" s="63">
        <v>36.370903276999996</v>
      </c>
      <c r="J6" s="77">
        <v>36.598290403999997</v>
      </c>
    </row>
    <row r="7" spans="1:16" s="55" customFormat="1" ht="56.25" customHeight="1" x14ac:dyDescent="0.3">
      <c r="A7" s="87" t="s">
        <v>379</v>
      </c>
      <c r="B7" s="62">
        <v>29.2</v>
      </c>
      <c r="C7" s="63">
        <v>65.091395453000004</v>
      </c>
      <c r="D7" s="63">
        <v>65.372549633999995</v>
      </c>
      <c r="E7" s="62">
        <v>26</v>
      </c>
      <c r="F7" s="63">
        <v>60.437006044</v>
      </c>
      <c r="G7" s="63">
        <v>60.687652878000002</v>
      </c>
      <c r="H7" s="62">
        <v>16.2</v>
      </c>
      <c r="I7" s="63">
        <v>41.158536585</v>
      </c>
      <c r="J7" s="77">
        <v>41.742643888000003</v>
      </c>
    </row>
    <row r="8" spans="1:16" s="55" customFormat="1" ht="56.25" customHeight="1" x14ac:dyDescent="0.3">
      <c r="A8" s="87" t="s">
        <v>384</v>
      </c>
      <c r="B8" s="62">
        <v>7</v>
      </c>
      <c r="C8" s="63">
        <v>82.742316785</v>
      </c>
      <c r="D8" s="63">
        <v>85.823182414000001</v>
      </c>
      <c r="E8" s="62">
        <v>6.2</v>
      </c>
      <c r="F8" s="63">
        <v>88.319088319000002</v>
      </c>
      <c r="G8" s="63">
        <v>86.16988336</v>
      </c>
      <c r="H8" s="62">
        <v>3.2</v>
      </c>
      <c r="I8" s="63">
        <v>52.459016392999999</v>
      </c>
      <c r="J8" s="77">
        <v>54.554561638000003</v>
      </c>
    </row>
    <row r="9" spans="1:16" s="55" customFormat="1" ht="56.25" customHeight="1" x14ac:dyDescent="0.3">
      <c r="A9" s="87" t="s">
        <v>385</v>
      </c>
      <c r="B9" s="62">
        <v>4.4000000000000004</v>
      </c>
      <c r="C9" s="63">
        <v>68.75</v>
      </c>
      <c r="D9" s="63">
        <v>72.976476765000001</v>
      </c>
      <c r="E9" s="62">
        <v>5</v>
      </c>
      <c r="F9" s="63">
        <v>88.028169013999999</v>
      </c>
      <c r="G9" s="63">
        <v>82.514366065999994</v>
      </c>
      <c r="H9" s="62" t="s">
        <v>442</v>
      </c>
      <c r="I9" s="63" t="s">
        <v>442</v>
      </c>
      <c r="J9" s="77" t="s">
        <v>442</v>
      </c>
    </row>
    <row r="10" spans="1:16" s="55" customFormat="1" ht="56.25" customHeight="1" x14ac:dyDescent="0.3">
      <c r="A10" s="87" t="s">
        <v>386</v>
      </c>
      <c r="B10" s="62">
        <v>8.4</v>
      </c>
      <c r="C10" s="63">
        <v>98.130841121000003</v>
      </c>
      <c r="D10" s="63">
        <v>103.20395834</v>
      </c>
      <c r="E10" s="62">
        <v>9.6</v>
      </c>
      <c r="F10" s="63">
        <v>130.79019074000001</v>
      </c>
      <c r="G10" s="63">
        <v>127.9436599</v>
      </c>
      <c r="H10" s="62">
        <v>9</v>
      </c>
      <c r="I10" s="63">
        <v>131.96480937999999</v>
      </c>
      <c r="J10" s="77">
        <v>137.00512049</v>
      </c>
    </row>
    <row r="11" spans="1:16" s="55" customFormat="1" ht="56.25" customHeight="1" x14ac:dyDescent="0.3">
      <c r="A11" s="87" t="s">
        <v>373</v>
      </c>
      <c r="B11" s="62">
        <v>28</v>
      </c>
      <c r="C11" s="63">
        <v>113.54420114</v>
      </c>
      <c r="D11" s="63">
        <v>111.58701671</v>
      </c>
      <c r="E11" s="62">
        <v>21.8</v>
      </c>
      <c r="F11" s="63">
        <v>99.816849817000005</v>
      </c>
      <c r="G11" s="63">
        <v>98.208904535000002</v>
      </c>
      <c r="H11" s="62">
        <v>21.6</v>
      </c>
      <c r="I11" s="63">
        <v>89.775561096999994</v>
      </c>
      <c r="J11" s="77">
        <v>94.111170294999994</v>
      </c>
    </row>
    <row r="12" spans="1:16" s="55" customFormat="1" ht="56.25" customHeight="1" x14ac:dyDescent="0.3">
      <c r="A12" s="87" t="s">
        <v>374</v>
      </c>
      <c r="B12" s="62">
        <v>27.2</v>
      </c>
      <c r="C12" s="63">
        <v>107.2555205</v>
      </c>
      <c r="D12" s="63">
        <v>106.06997867</v>
      </c>
      <c r="E12" s="62">
        <v>21.2</v>
      </c>
      <c r="F12" s="63">
        <v>93.474426808000004</v>
      </c>
      <c r="G12" s="63">
        <v>96.174237270000006</v>
      </c>
      <c r="H12" s="62">
        <v>14.8</v>
      </c>
      <c r="I12" s="63">
        <v>61.564059899999997</v>
      </c>
      <c r="J12" s="77">
        <v>64.513215359</v>
      </c>
    </row>
    <row r="13" spans="1:16" s="55" customFormat="1" ht="56.25" customHeight="1" x14ac:dyDescent="0.3">
      <c r="A13" s="87" t="s">
        <v>382</v>
      </c>
      <c r="B13" s="62">
        <v>25</v>
      </c>
      <c r="C13" s="63">
        <v>137.06140350999999</v>
      </c>
      <c r="D13" s="63">
        <v>137.68871293000001</v>
      </c>
      <c r="E13" s="62">
        <v>18.2</v>
      </c>
      <c r="F13" s="63">
        <v>86.501901141000005</v>
      </c>
      <c r="G13" s="63">
        <v>89.054474873000004</v>
      </c>
      <c r="H13" s="62">
        <v>15</v>
      </c>
      <c r="I13" s="63">
        <v>79.449152541999993</v>
      </c>
      <c r="J13" s="77">
        <v>79.743674221000006</v>
      </c>
    </row>
    <row r="14" spans="1:16" s="55" customFormat="1" ht="56.25" customHeight="1" x14ac:dyDescent="0.3">
      <c r="A14" s="87" t="s">
        <v>383</v>
      </c>
      <c r="B14" s="62">
        <v>31.8</v>
      </c>
      <c r="C14" s="63">
        <v>144.15231188000001</v>
      </c>
      <c r="D14" s="63">
        <v>144.52724997000001</v>
      </c>
      <c r="E14" s="62">
        <v>20.8</v>
      </c>
      <c r="F14" s="63">
        <v>109.01467504999999</v>
      </c>
      <c r="G14" s="63">
        <v>108.23687504</v>
      </c>
      <c r="H14" s="62">
        <v>15.6</v>
      </c>
      <c r="I14" s="63">
        <v>82.802547770999993</v>
      </c>
      <c r="J14" s="77">
        <v>85.799399539999996</v>
      </c>
    </row>
    <row r="15" spans="1:16" s="55" customFormat="1" ht="56.25" customHeight="1" x14ac:dyDescent="0.3">
      <c r="A15" s="87" t="s">
        <v>375</v>
      </c>
      <c r="B15" s="62">
        <v>19.399999999999999</v>
      </c>
      <c r="C15" s="63">
        <v>108.50111857</v>
      </c>
      <c r="D15" s="63">
        <v>112.77774094</v>
      </c>
      <c r="E15" s="62">
        <v>12.4</v>
      </c>
      <c r="F15" s="63">
        <v>72.261072260999995</v>
      </c>
      <c r="G15" s="63">
        <v>70.406000571000007</v>
      </c>
      <c r="H15" s="62">
        <v>10.199999999999999</v>
      </c>
      <c r="I15" s="63">
        <v>66.841415464999997</v>
      </c>
      <c r="J15" s="77">
        <v>69.245095442999997</v>
      </c>
    </row>
    <row r="16" spans="1:16" s="55" customFormat="1" ht="56.25" customHeight="1" x14ac:dyDescent="0.3">
      <c r="A16" s="87" t="s">
        <v>378</v>
      </c>
      <c r="B16" s="62">
        <v>10.8</v>
      </c>
      <c r="C16" s="63">
        <v>119.46902655</v>
      </c>
      <c r="D16" s="63">
        <v>119.27422391</v>
      </c>
      <c r="E16" s="62">
        <v>13</v>
      </c>
      <c r="F16" s="63">
        <v>130.78470824999999</v>
      </c>
      <c r="G16" s="63">
        <v>132.96433439</v>
      </c>
      <c r="H16" s="62">
        <v>8.6</v>
      </c>
      <c r="I16" s="63">
        <v>98.623853210999997</v>
      </c>
      <c r="J16" s="77">
        <v>102.28349665</v>
      </c>
    </row>
    <row r="17" spans="1:12" s="55" customFormat="1" ht="56.25" customHeight="1" x14ac:dyDescent="0.3">
      <c r="A17" s="87" t="s">
        <v>377</v>
      </c>
      <c r="B17" s="62">
        <v>61.4</v>
      </c>
      <c r="C17" s="63">
        <v>161.74920968999999</v>
      </c>
      <c r="D17" s="63">
        <v>169.30040688</v>
      </c>
      <c r="E17" s="62">
        <v>46.8</v>
      </c>
      <c r="F17" s="63">
        <v>120.93023255999999</v>
      </c>
      <c r="G17" s="63">
        <v>130.29673364999999</v>
      </c>
      <c r="H17" s="62">
        <v>43.8</v>
      </c>
      <c r="I17" s="63">
        <v>92.600422832999996</v>
      </c>
      <c r="J17" s="77">
        <v>98.338899959000003</v>
      </c>
    </row>
    <row r="18" spans="1:12" s="55" customFormat="1" ht="56.25" customHeight="1" x14ac:dyDescent="0.3">
      <c r="A18" s="87" t="s">
        <v>376</v>
      </c>
      <c r="B18" s="62">
        <v>25</v>
      </c>
      <c r="C18" s="63">
        <v>141.56285391</v>
      </c>
      <c r="D18" s="63">
        <v>146.47500323</v>
      </c>
      <c r="E18" s="62">
        <v>16.8</v>
      </c>
      <c r="F18" s="63">
        <v>111.25827815</v>
      </c>
      <c r="G18" s="63">
        <v>114.83408283</v>
      </c>
      <c r="H18" s="62">
        <v>12.8</v>
      </c>
      <c r="I18" s="63">
        <v>78.239608802000006</v>
      </c>
      <c r="J18" s="77">
        <v>79.650212981999999</v>
      </c>
    </row>
    <row r="19" spans="1:12" s="55" customFormat="1" ht="18.600000000000001" customHeight="1" x14ac:dyDescent="0.3">
      <c r="A19" s="78" t="s">
        <v>168</v>
      </c>
      <c r="B19" s="79">
        <v>324</v>
      </c>
      <c r="C19" s="80">
        <v>98.690222358</v>
      </c>
      <c r="D19" s="80">
        <v>104.79871391</v>
      </c>
      <c r="E19" s="79">
        <v>246.4</v>
      </c>
      <c r="F19" s="80">
        <v>80.475537266000003</v>
      </c>
      <c r="G19" s="80">
        <v>84.183326905000001</v>
      </c>
      <c r="H19" s="79">
        <v>195.8</v>
      </c>
      <c r="I19" s="80">
        <v>64.488505368999995</v>
      </c>
      <c r="J19" s="81">
        <v>69.379688900999994</v>
      </c>
    </row>
    <row r="20" spans="1:12" ht="18.899999999999999" customHeight="1" x14ac:dyDescent="0.25">
      <c r="A20" s="82" t="s">
        <v>27</v>
      </c>
      <c r="B20" s="83">
        <v>1240.4000000000001</v>
      </c>
      <c r="C20" s="84">
        <v>28.736111497</v>
      </c>
      <c r="D20" s="84">
        <v>29.304766848</v>
      </c>
      <c r="E20" s="83">
        <v>893.2</v>
      </c>
      <c r="F20" s="84">
        <v>21.288360520000001</v>
      </c>
      <c r="G20" s="84">
        <v>20.482713404999998</v>
      </c>
      <c r="H20" s="83">
        <v>600.4</v>
      </c>
      <c r="I20" s="84">
        <v>14.823812909999999</v>
      </c>
      <c r="J20" s="85">
        <v>14.823812909999999</v>
      </c>
      <c r="K20" s="86"/>
      <c r="L20" s="86"/>
    </row>
    <row r="21" spans="1:12" ht="18.899999999999999" customHeight="1" x14ac:dyDescent="0.25">
      <c r="A21" s="70" t="s">
        <v>413</v>
      </c>
    </row>
    <row r="23" spans="1:12" ht="15.6" x14ac:dyDescent="0.3">
      <c r="A23" s="116" t="s">
        <v>471</v>
      </c>
      <c r="B23" s="73"/>
      <c r="C23" s="73"/>
      <c r="D23" s="73"/>
      <c r="E23" s="73"/>
      <c r="F23" s="73"/>
      <c r="G23" s="73"/>
      <c r="H23" s="73"/>
      <c r="I23" s="73"/>
      <c r="J23" s="73"/>
    </row>
    <row r="24" spans="1:12" x14ac:dyDescent="0.25">
      <c r="B24" s="72"/>
      <c r="H24" s="72"/>
    </row>
    <row r="25" spans="1:12" x14ac:dyDescent="0.25">
      <c r="B25" s="72"/>
      <c r="H25" s="72"/>
    </row>
    <row r="26" spans="1:12" x14ac:dyDescent="0.25">
      <c r="B26" s="72"/>
      <c r="H26" s="72"/>
    </row>
    <row r="27" spans="1:12" x14ac:dyDescent="0.25">
      <c r="B27" s="72"/>
      <c r="H27" s="72"/>
    </row>
    <row r="28" spans="1:12" x14ac:dyDescent="0.25">
      <c r="B28" s="72"/>
      <c r="H28" s="72"/>
    </row>
    <row r="29" spans="1:12" x14ac:dyDescent="0.25">
      <c r="B29" s="72"/>
      <c r="H29" s="72"/>
    </row>
    <row r="30" spans="1:12" x14ac:dyDescent="0.25">
      <c r="B30" s="72"/>
      <c r="H30" s="72"/>
    </row>
    <row r="31" spans="1:12" x14ac:dyDescent="0.25">
      <c r="B31" s="72"/>
      <c r="H31" s="72"/>
    </row>
    <row r="32" spans="1:12" x14ac:dyDescent="0.25">
      <c r="B32" s="72"/>
      <c r="H32" s="72"/>
    </row>
    <row r="33" spans="1:10" x14ac:dyDescent="0.25">
      <c r="B33" s="72"/>
      <c r="H33" s="72"/>
    </row>
    <row r="34" spans="1:10" x14ac:dyDescent="0.25">
      <c r="B34" s="72"/>
      <c r="H34" s="72"/>
    </row>
    <row r="35" spans="1:10" x14ac:dyDescent="0.25">
      <c r="B35" s="72"/>
      <c r="H35" s="72"/>
    </row>
    <row r="36" spans="1:10" x14ac:dyDescent="0.25">
      <c r="B36" s="72"/>
      <c r="H36" s="72"/>
    </row>
    <row r="37" spans="1:10" x14ac:dyDescent="0.25">
      <c r="B37" s="72"/>
      <c r="H37" s="72"/>
    </row>
    <row r="38" spans="1:10" x14ac:dyDescent="0.25">
      <c r="B38" s="72"/>
      <c r="H38" s="72"/>
    </row>
    <row r="39" spans="1:10" x14ac:dyDescent="0.25">
      <c r="B39" s="72"/>
      <c r="H39" s="72"/>
    </row>
    <row r="40" spans="1:10" x14ac:dyDescent="0.25">
      <c r="B40" s="72"/>
      <c r="H40" s="72"/>
    </row>
    <row r="41" spans="1:10" x14ac:dyDescent="0.25">
      <c r="B41" s="72"/>
      <c r="H41" s="72"/>
    </row>
    <row r="42" spans="1:10" x14ac:dyDescent="0.25">
      <c r="A42" s="55"/>
      <c r="B42" s="55"/>
      <c r="C42" s="55"/>
      <c r="D42" s="55"/>
      <c r="F42" s="55"/>
      <c r="G42" s="55"/>
      <c r="H42" s="55"/>
      <c r="I42" s="55"/>
      <c r="J42" s="55"/>
    </row>
    <row r="43" spans="1:10" x14ac:dyDescent="0.25">
      <c r="B43" s="72"/>
      <c r="H43" s="72"/>
    </row>
    <row r="44" spans="1:10" x14ac:dyDescent="0.25">
      <c r="B44" s="72"/>
      <c r="H44" s="72"/>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6"/>
  <sheetViews>
    <sheetView showGridLines="0" workbookViewId="0"/>
  </sheetViews>
  <sheetFormatPr defaultColWidth="9.33203125" defaultRowHeight="15" x14ac:dyDescent="0.25"/>
  <cols>
    <col min="1" max="1" width="41.5546875" style="72" customWidth="1"/>
    <col min="2" max="2" width="21" style="71" customWidth="1"/>
    <col min="3" max="4" width="20.88671875" style="72" customWidth="1"/>
    <col min="5" max="7" width="16.109375" style="72" customWidth="1"/>
    <col min="8" max="8" width="16.109375" style="71" customWidth="1"/>
    <col min="9" max="10" width="16.109375" style="72" customWidth="1"/>
    <col min="11" max="12" width="10.5546875" style="72" customWidth="1"/>
    <col min="13" max="16384" width="9.33203125" style="72"/>
  </cols>
  <sheetData>
    <row r="1" spans="1:8" s="55" customFormat="1" ht="18.899999999999999" customHeight="1" x14ac:dyDescent="0.3">
      <c r="A1" s="115" t="s">
        <v>474</v>
      </c>
      <c r="B1" s="54"/>
      <c r="C1" s="54"/>
      <c r="D1" s="54"/>
      <c r="E1" s="54"/>
    </row>
    <row r="2" spans="1:8" s="55" customFormat="1" ht="18.899999999999999" customHeight="1" x14ac:dyDescent="0.3">
      <c r="A2" s="1" t="s">
        <v>458</v>
      </c>
      <c r="B2" s="56"/>
      <c r="C2" s="56"/>
      <c r="D2" s="56"/>
      <c r="E2" s="88"/>
    </row>
    <row r="3" spans="1:8" ht="31.2" x14ac:dyDescent="0.25">
      <c r="A3" s="74" t="s">
        <v>28</v>
      </c>
      <c r="B3" s="57" t="s">
        <v>430</v>
      </c>
      <c r="C3" s="57" t="s">
        <v>431</v>
      </c>
      <c r="D3" s="58" t="s">
        <v>432</v>
      </c>
      <c r="H3" s="72"/>
    </row>
    <row r="4" spans="1:8" ht="18.899999999999999" customHeight="1" x14ac:dyDescent="0.25">
      <c r="A4" s="76" t="s">
        <v>175</v>
      </c>
      <c r="B4" s="77">
        <v>13.265875019999999</v>
      </c>
      <c r="C4" s="77">
        <v>10.421756955999999</v>
      </c>
      <c r="D4" s="77">
        <v>8.0693441365999998</v>
      </c>
      <c r="F4" s="35"/>
      <c r="G4" s="36"/>
      <c r="H4" s="36"/>
    </row>
    <row r="5" spans="1:8" ht="18.899999999999999" customHeight="1" x14ac:dyDescent="0.25">
      <c r="A5" s="76" t="s">
        <v>31</v>
      </c>
      <c r="B5" s="77">
        <v>33.267543916000001</v>
      </c>
      <c r="C5" s="77">
        <v>19.554759566000001</v>
      </c>
      <c r="D5" s="77">
        <v>13.278093671000001</v>
      </c>
      <c r="F5" s="52"/>
      <c r="G5" s="51"/>
      <c r="H5" s="51"/>
    </row>
    <row r="6" spans="1:8" ht="18.899999999999999" customHeight="1" x14ac:dyDescent="0.25">
      <c r="A6" s="76" t="s">
        <v>30</v>
      </c>
      <c r="B6" s="77">
        <v>22.403795669000001</v>
      </c>
      <c r="C6" s="77">
        <v>19.814592305000001</v>
      </c>
      <c r="D6" s="77">
        <v>19.952215272</v>
      </c>
      <c r="F6" s="52"/>
      <c r="G6" s="51"/>
      <c r="H6" s="51"/>
    </row>
    <row r="7" spans="1:8" ht="18.899999999999999" customHeight="1" x14ac:dyDescent="0.25">
      <c r="A7" s="76" t="s">
        <v>29</v>
      </c>
      <c r="B7" s="77">
        <v>41.892130571999999</v>
      </c>
      <c r="C7" s="77">
        <v>38.914730702</v>
      </c>
      <c r="D7" s="77">
        <v>43.054041734999998</v>
      </c>
      <c r="F7" s="52"/>
      <c r="G7" s="51"/>
      <c r="H7" s="51"/>
    </row>
    <row r="8" spans="1:8" ht="18.899999999999999" customHeight="1" x14ac:dyDescent="0.25">
      <c r="A8" s="76" t="s">
        <v>174</v>
      </c>
      <c r="B8" s="77">
        <v>83.525377687000002</v>
      </c>
      <c r="C8" s="77">
        <v>62.453039322999999</v>
      </c>
      <c r="D8" s="77">
        <v>31.137605883999999</v>
      </c>
      <c r="F8" s="52"/>
      <c r="G8" s="51"/>
      <c r="H8" s="51"/>
    </row>
    <row r="9" spans="1:8" ht="18.899999999999999" customHeight="1" x14ac:dyDescent="0.25">
      <c r="A9" s="76" t="s">
        <v>173</v>
      </c>
      <c r="B9" s="77">
        <v>3.5997452321000001</v>
      </c>
      <c r="C9" s="77">
        <v>2.4723341833000001</v>
      </c>
      <c r="D9" s="77">
        <v>1.1137083715</v>
      </c>
      <c r="F9" s="44"/>
      <c r="G9" s="43"/>
    </row>
    <row r="10" spans="1:8" ht="18.899999999999999" customHeight="1" x14ac:dyDescent="0.25">
      <c r="A10" s="76" t="s">
        <v>34</v>
      </c>
      <c r="B10" s="77">
        <v>8.1268153858000005</v>
      </c>
      <c r="C10" s="77">
        <v>5.7082659294999996</v>
      </c>
      <c r="D10" s="77">
        <v>2.9231468084999999</v>
      </c>
      <c r="F10" s="52"/>
      <c r="G10" s="51"/>
      <c r="H10" s="51"/>
    </row>
    <row r="11" spans="1:8" ht="18.899999999999999" customHeight="1" x14ac:dyDescent="0.25">
      <c r="A11" s="76" t="s">
        <v>33</v>
      </c>
      <c r="B11" s="77">
        <v>15.033744242999999</v>
      </c>
      <c r="C11" s="77">
        <v>8.6703354345000001</v>
      </c>
      <c r="D11" s="77">
        <v>6.3266647722</v>
      </c>
      <c r="F11" s="52"/>
      <c r="G11" s="51"/>
      <c r="H11" s="51"/>
    </row>
    <row r="12" spans="1:8" ht="18.899999999999999" customHeight="1" x14ac:dyDescent="0.25">
      <c r="A12" s="76" t="s">
        <v>32</v>
      </c>
      <c r="B12" s="77">
        <v>27.945924009999999</v>
      </c>
      <c r="C12" s="77">
        <v>18.417107057999999</v>
      </c>
      <c r="D12" s="77">
        <v>10.572990690999999</v>
      </c>
      <c r="F12" s="52"/>
      <c r="G12" s="51"/>
      <c r="H12" s="51"/>
    </row>
    <row r="13" spans="1:8" ht="18.899999999999999" customHeight="1" x14ac:dyDescent="0.25">
      <c r="A13" s="76" t="s">
        <v>176</v>
      </c>
      <c r="B13" s="77">
        <v>54.383698951</v>
      </c>
      <c r="C13" s="77">
        <v>35.741517262000002</v>
      </c>
      <c r="D13" s="77">
        <v>24.414255879999999</v>
      </c>
      <c r="F13" s="52"/>
      <c r="G13" s="51"/>
      <c r="H13" s="51"/>
    </row>
    <row r="14" spans="1:8" ht="18.899999999999999" customHeight="1" x14ac:dyDescent="0.25">
      <c r="A14" s="76" t="s">
        <v>152</v>
      </c>
      <c r="B14" s="77">
        <v>41.387769534</v>
      </c>
      <c r="C14" s="77">
        <v>19.305822750000001</v>
      </c>
      <c r="D14" s="77">
        <v>15.030513925999999</v>
      </c>
      <c r="H14" s="72"/>
    </row>
    <row r="15" spans="1:8" ht="18.899999999999999" customHeight="1" x14ac:dyDescent="0.25">
      <c r="A15" s="70" t="s">
        <v>413</v>
      </c>
    </row>
    <row r="16" spans="1:8" x14ac:dyDescent="0.25">
      <c r="B16" s="72"/>
      <c r="H16" s="72"/>
    </row>
    <row r="17" spans="1:8" ht="15.6" x14ac:dyDescent="0.3">
      <c r="A17" s="116" t="s">
        <v>471</v>
      </c>
      <c r="B17" s="72"/>
      <c r="H17" s="72"/>
    </row>
    <row r="18" spans="1:8" x14ac:dyDescent="0.25">
      <c r="B18" s="72"/>
      <c r="H18" s="72"/>
    </row>
    <row r="19" spans="1:8" x14ac:dyDescent="0.25">
      <c r="B19" s="72"/>
      <c r="H19" s="72"/>
    </row>
    <row r="20" spans="1:8" x14ac:dyDescent="0.25">
      <c r="B20" s="72"/>
      <c r="H20" s="72"/>
    </row>
    <row r="21" spans="1:8" x14ac:dyDescent="0.25">
      <c r="B21" s="72"/>
      <c r="H21" s="72"/>
    </row>
    <row r="22" spans="1:8" x14ac:dyDescent="0.25">
      <c r="B22" s="72"/>
      <c r="H22" s="72"/>
    </row>
    <row r="23" spans="1:8" x14ac:dyDescent="0.25">
      <c r="B23" s="72"/>
      <c r="H23" s="72"/>
    </row>
    <row r="24" spans="1:8" x14ac:dyDescent="0.25">
      <c r="B24" s="72"/>
      <c r="H24" s="72"/>
    </row>
    <row r="25" spans="1:8" x14ac:dyDescent="0.25">
      <c r="B25" s="72"/>
      <c r="H25" s="72"/>
    </row>
    <row r="26" spans="1:8" x14ac:dyDescent="0.25">
      <c r="B26" s="72"/>
      <c r="H26" s="72"/>
    </row>
    <row r="27" spans="1:8" x14ac:dyDescent="0.25">
      <c r="B27" s="72"/>
      <c r="H27" s="72"/>
    </row>
    <row r="28" spans="1:8" x14ac:dyDescent="0.25">
      <c r="B28" s="72"/>
      <c r="H28" s="72"/>
    </row>
    <row r="29" spans="1:8" x14ac:dyDescent="0.25">
      <c r="B29" s="72"/>
      <c r="H29" s="72"/>
    </row>
    <row r="30" spans="1:8" x14ac:dyDescent="0.25">
      <c r="B30" s="72"/>
      <c r="H30" s="72"/>
    </row>
    <row r="31" spans="1:8" x14ac:dyDescent="0.25">
      <c r="B31" s="72"/>
      <c r="H31" s="72"/>
    </row>
    <row r="32" spans="1:8" x14ac:dyDescent="0.25">
      <c r="B32" s="72"/>
      <c r="H32" s="72"/>
    </row>
    <row r="33" spans="1:10" x14ac:dyDescent="0.25">
      <c r="B33" s="72"/>
      <c r="H33" s="72"/>
    </row>
    <row r="34" spans="1:10" x14ac:dyDescent="0.25">
      <c r="A34" s="55"/>
      <c r="B34" s="55"/>
      <c r="C34" s="55"/>
      <c r="D34" s="55"/>
      <c r="F34" s="55"/>
      <c r="G34" s="55"/>
      <c r="H34" s="55"/>
      <c r="I34" s="55"/>
      <c r="J34" s="55"/>
    </row>
    <row r="35" spans="1:10" x14ac:dyDescent="0.25">
      <c r="B35" s="72"/>
      <c r="H35" s="72"/>
    </row>
    <row r="36" spans="1:10" x14ac:dyDescent="0.25">
      <c r="B36" s="72"/>
      <c r="H36" s="72"/>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37D2A-23C9-43D4-9EDD-989E6F02E7C7}">
  <sheetPr>
    <tabColor theme="3"/>
  </sheetPr>
  <dimension ref="A1:J37"/>
  <sheetViews>
    <sheetView showGridLines="0" workbookViewId="0"/>
  </sheetViews>
  <sheetFormatPr defaultColWidth="9.33203125" defaultRowHeight="15" x14ac:dyDescent="0.25"/>
  <cols>
    <col min="1" max="1" width="41.5546875" style="72" customWidth="1"/>
    <col min="2" max="2" width="21" style="71" customWidth="1"/>
    <col min="3" max="4" width="20.88671875" style="72" customWidth="1"/>
    <col min="5" max="7" width="16.109375" style="72" customWidth="1"/>
    <col min="8" max="8" width="16.109375" style="71" customWidth="1"/>
    <col min="9" max="10" width="16.109375" style="72" customWidth="1"/>
    <col min="11" max="12" width="10.5546875" style="72" customWidth="1"/>
    <col min="13" max="16384" width="9.33203125" style="72"/>
  </cols>
  <sheetData>
    <row r="1" spans="1:8" s="55" customFormat="1" ht="18.899999999999999" customHeight="1" x14ac:dyDescent="0.3">
      <c r="A1" s="115" t="s">
        <v>475</v>
      </c>
      <c r="B1" s="89"/>
      <c r="C1" s="90"/>
      <c r="D1" s="90"/>
    </row>
    <row r="2" spans="1:8" s="55" customFormat="1" ht="18.899999999999999" customHeight="1" x14ac:dyDescent="0.3">
      <c r="A2" s="74" t="s">
        <v>279</v>
      </c>
      <c r="B2" s="75" t="s">
        <v>278</v>
      </c>
      <c r="C2" s="91"/>
      <c r="D2" s="90"/>
      <c r="E2" s="91"/>
    </row>
    <row r="3" spans="1:8" ht="18.899999999999999" customHeight="1" x14ac:dyDescent="0.25">
      <c r="A3" s="76" t="s">
        <v>268</v>
      </c>
      <c r="B3" s="92">
        <v>5.1485390000000003E-79</v>
      </c>
      <c r="H3" s="72"/>
    </row>
    <row r="4" spans="1:8" ht="18.899999999999999" customHeight="1" x14ac:dyDescent="0.25">
      <c r="A4" s="76" t="s">
        <v>269</v>
      </c>
      <c r="B4" s="92">
        <v>2.9539219999999999E-80</v>
      </c>
      <c r="H4" s="72"/>
    </row>
    <row r="5" spans="1:8" ht="18.899999999999999" customHeight="1" x14ac:dyDescent="0.25">
      <c r="A5" s="76" t="s">
        <v>270</v>
      </c>
      <c r="B5" s="92">
        <v>4.7779639999999998E-54</v>
      </c>
      <c r="H5" s="72"/>
    </row>
    <row r="6" spans="1:8" ht="18.899999999999999" customHeight="1" x14ac:dyDescent="0.25">
      <c r="A6" s="76" t="s">
        <v>274</v>
      </c>
      <c r="B6" s="92">
        <v>0.23778078450000001</v>
      </c>
      <c r="H6" s="72"/>
    </row>
    <row r="7" spans="1:8" ht="18.899999999999999" customHeight="1" x14ac:dyDescent="0.25">
      <c r="A7" s="76" t="s">
        <v>275</v>
      </c>
      <c r="B7" s="92">
        <v>0.24255771879999999</v>
      </c>
      <c r="H7" s="72"/>
    </row>
    <row r="8" spans="1:8" ht="18.899999999999999" customHeight="1" x14ac:dyDescent="0.25">
      <c r="A8" s="76" t="s">
        <v>271</v>
      </c>
      <c r="B8" s="92">
        <v>1.22412E-138</v>
      </c>
      <c r="H8" s="72"/>
    </row>
    <row r="9" spans="1:8" ht="18.899999999999999" customHeight="1" x14ac:dyDescent="0.25">
      <c r="A9" s="76" t="s">
        <v>272</v>
      </c>
      <c r="B9" s="92">
        <v>2.2463799999999999E-102</v>
      </c>
      <c r="H9" s="72"/>
    </row>
    <row r="10" spans="1:8" ht="18.899999999999999" customHeight="1" x14ac:dyDescent="0.25">
      <c r="A10" s="76" t="s">
        <v>273</v>
      </c>
      <c r="B10" s="92">
        <v>1.003393E-66</v>
      </c>
      <c r="H10" s="72"/>
    </row>
    <row r="11" spans="1:8" ht="18.899999999999999" customHeight="1" x14ac:dyDescent="0.25">
      <c r="A11" s="76" t="s">
        <v>276</v>
      </c>
      <c r="B11" s="92">
        <v>0.70470137359999996</v>
      </c>
      <c r="H11" s="72"/>
    </row>
    <row r="12" spans="1:8" ht="18.899999999999999" customHeight="1" x14ac:dyDescent="0.25">
      <c r="A12" s="76" t="s">
        <v>277</v>
      </c>
      <c r="B12" s="92">
        <v>7.3048659200000005E-2</v>
      </c>
      <c r="H12" s="72"/>
    </row>
    <row r="13" spans="1:8" ht="18.899999999999999" customHeight="1" x14ac:dyDescent="0.25">
      <c r="A13" s="70" t="s">
        <v>472</v>
      </c>
      <c r="B13" s="117"/>
    </row>
    <row r="15" spans="1:8" ht="15.6" x14ac:dyDescent="0.3">
      <c r="A15" s="116" t="s">
        <v>471</v>
      </c>
    </row>
    <row r="16" spans="1:8" x14ac:dyDescent="0.25">
      <c r="B16" s="72"/>
      <c r="H16" s="72"/>
    </row>
    <row r="17" s="72" customFormat="1" x14ac:dyDescent="0.25"/>
    <row r="18" s="72" customFormat="1" x14ac:dyDescent="0.25"/>
    <row r="19" s="72" customFormat="1" x14ac:dyDescent="0.25"/>
    <row r="20" s="72" customFormat="1" x14ac:dyDescent="0.25"/>
    <row r="21" s="72" customFormat="1" x14ac:dyDescent="0.25"/>
    <row r="22" s="72" customFormat="1" x14ac:dyDescent="0.25"/>
    <row r="23" s="72" customFormat="1" x14ac:dyDescent="0.25"/>
    <row r="24" s="72" customFormat="1" x14ac:dyDescent="0.25"/>
    <row r="25" s="72" customFormat="1" x14ac:dyDescent="0.25"/>
    <row r="26" s="72" customFormat="1" x14ac:dyDescent="0.25"/>
    <row r="27" s="72" customFormat="1" x14ac:dyDescent="0.25"/>
    <row r="28" s="72" customFormat="1" x14ac:dyDescent="0.25"/>
    <row r="29" s="72" customFormat="1" x14ac:dyDescent="0.25"/>
    <row r="30" s="72" customFormat="1" x14ac:dyDescent="0.25"/>
    <row r="31" s="72" customFormat="1" x14ac:dyDescent="0.25"/>
    <row r="32" s="72" customFormat="1" x14ac:dyDescent="0.25"/>
    <row r="33" spans="1:10" x14ac:dyDescent="0.25">
      <c r="B33" s="72"/>
      <c r="H33" s="72"/>
    </row>
    <row r="34" spans="1:10" x14ac:dyDescent="0.25">
      <c r="B34" s="72"/>
      <c r="H34" s="72"/>
    </row>
    <row r="35" spans="1:10" x14ac:dyDescent="0.25">
      <c r="A35" s="55"/>
      <c r="B35" s="55"/>
      <c r="C35" s="55"/>
      <c r="D35" s="55"/>
      <c r="F35" s="55"/>
      <c r="G35" s="55"/>
      <c r="H35" s="55"/>
      <c r="I35" s="55"/>
      <c r="J35" s="55"/>
    </row>
    <row r="36" spans="1:10" x14ac:dyDescent="0.25">
      <c r="B36" s="72"/>
      <c r="H36" s="72"/>
    </row>
    <row r="37" spans="1:10" x14ac:dyDescent="0.25">
      <c r="B37" s="72"/>
      <c r="H37" s="72"/>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44</vt:i4>
      </vt:variant>
    </vt:vector>
  </HeadingPairs>
  <TitlesOfParts>
    <vt:vector size="59"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Data'!ambvis_rates_Feb_5_2013hjp_1_1</vt:lpstr>
      <vt:lpstr>'Raw Data'!ambvis_rates_Feb_5_2013hjp_2</vt:lpstr>
      <vt:lpstr>'Raw Data'!ambvis_rates_Feb_5_2013hjp_3</vt:lpstr>
      <vt:lpstr>'Raw Data'!cabg_Feb_5_2013hjp_1</vt:lpstr>
      <vt:lpstr>'Raw Data'!cabg_Feb_5_2013hjp_1_1</vt:lpstr>
      <vt:lpstr>'Raw Data'!cabg_Feb_5_2013hjp_1_1_1</vt:lpstr>
      <vt:lpstr>'Raw Data'!cabg_Feb_5_2013hjp_1_2</vt:lpstr>
      <vt:lpstr>'Raw Data'!cabg_Feb_5_2013hjp_1_3</vt:lpstr>
      <vt:lpstr>'Raw Data'!cath_Feb_5_2013hjp</vt:lpstr>
      <vt:lpstr>'Raw Data'!cath_Feb_5_2013hjp_1</vt:lpstr>
      <vt:lpstr>'Raw Data'!cath_Feb_5_2013hjp_1_1</vt:lpstr>
      <vt:lpstr>'Raw Data'!cath_Feb_5_2013hjp_2</vt:lpstr>
      <vt:lpstr>'Raw Data'!cath_Feb_5_2013hjp_3</vt:lpstr>
      <vt:lpstr>'Raw Data'!dementia_Feb_12_2013hjp</vt:lpstr>
      <vt:lpstr>'Raw Data'!dementia_Feb_12_2013hjp_1</vt:lpstr>
      <vt:lpstr>'Raw Data'!dementia_Feb_12_2013hjp_1_1</vt:lpstr>
      <vt:lpstr>'Raw Data'!dementia_Feb_12_2013hjp_2</vt:lpstr>
      <vt:lpstr>'Raw Data'!dementia_Feb_12_2013hjp_3</vt:lpstr>
      <vt:lpstr>'Raw Data'!hip_replace_Feb_5_2013hjp</vt:lpstr>
      <vt:lpstr>'Raw Data'!hip_replace_Feb_5_2013hjp_1</vt:lpstr>
      <vt:lpstr>'Raw Data'!hip_replace_Feb_5_2013hjp_1_1</vt:lpstr>
      <vt:lpstr>'Raw Data'!hip_replace_Feb_5_2013hjp_2</vt:lpstr>
      <vt:lpstr>'Raw Data'!hip_replace_Feb_5_2013hjp_3</vt:lpstr>
      <vt:lpstr>'Raw Data'!knee_replace_Feb_5_2013hjp</vt:lpstr>
      <vt:lpstr>'Raw Data'!knee_replace_Feb_5_2013hjp_1</vt:lpstr>
      <vt:lpstr>'Raw Data'!knee_replace_Feb_5_2013hjp_1_1</vt:lpstr>
      <vt:lpstr>'Raw Data'!knee_replace_Feb_5_2013hjp_2</vt:lpstr>
      <vt:lpstr>'Raw Data'!knee_replace_Feb_5_2013hjp_3</vt:lpstr>
      <vt:lpstr>'Raw Data'!pci_Feb_5_2013hjp</vt:lpstr>
      <vt:lpstr>'Raw Data'!pci_Feb_5_2013hjp_1</vt:lpstr>
      <vt:lpstr>'Raw Data'!pci_Feb_5_2013hjp_1_1</vt:lpstr>
      <vt:lpstr>'Raw Data'!pci_Feb_5_2013hjp_2</vt:lpstr>
      <vt:lpstr>'Raw Data'!pci_Feb_5_2013hjp_3</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RHA-Chapter9-Teen-Birth-Rates</dc:title>
  <dc:creator>rodm</dc:creator>
  <cp:lastModifiedBy>Lindsey Dahl</cp:lastModifiedBy>
  <cp:lastPrinted>2024-06-05T19:11:10Z</cp:lastPrinted>
  <dcterms:created xsi:type="dcterms:W3CDTF">2012-06-19T01:21:24Z</dcterms:created>
  <dcterms:modified xsi:type="dcterms:W3CDTF">2025-12-05T03:27:58Z</dcterms:modified>
</cp:coreProperties>
</file>